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sk\Downloads\"/>
    </mc:Choice>
  </mc:AlternateContent>
  <xr:revisionPtr revIDLastSave="0" documentId="10_ncr:8100000_{FBB8AC98-3567-4653-90F5-0898C908C662}" xr6:coauthVersionLast="34" xr6:coauthVersionMax="34" xr10:uidLastSave="{00000000-0000-0000-0000-000000000000}"/>
  <bookViews>
    <workbookView xWindow="0" yWindow="0" windowWidth="23040" windowHeight="9072" tabRatio="500" activeTab="1" xr2:uid="{00000000-000D-0000-FFFF-FFFF00000000}"/>
  </bookViews>
  <sheets>
    <sheet name="Saalistaulukko" sheetId="1" r:id="rId1"/>
    <sheet name="Tuloslista" sheetId="2" r:id="rId2"/>
  </sheets>
  <definedNames>
    <definedName name="_xlnm._FilterDatabase" localSheetId="0">Saalistaulukko!$A$2:$T$91</definedName>
    <definedName name="KERROIN_AHVEN_YLI_KG">Saalistaulukko!$S$2</definedName>
    <definedName name="KERROIN_HAUKI">Saalistaulukko!$S$6</definedName>
    <definedName name="KERROIN_HAUKI_YLI">Saalistaulukko!$S$8</definedName>
    <definedName name="KERROIN_KOKONAISKERROIN">Saalistaulukko!$S$7</definedName>
    <definedName name="KERROIN_KUHA_JA_AHVEN">Saalistaulukko!$S$4</definedName>
    <definedName name="KERROIN_KUHA_YLI">Saalistaulukko!$S$3</definedName>
    <definedName name="KERROIN_LOHIKALA">Saalistaulukko!$S$5</definedName>
    <definedName name="KERROIN_MUUT_KALAT">Saalistaulukko!$S$9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91" i="1" l="1"/>
  <c r="H91" i="1"/>
  <c r="Q91" i="1" s="1"/>
  <c r="M90" i="1"/>
  <c r="H90" i="1"/>
  <c r="Q90" i="1" s="1"/>
  <c r="M89" i="1"/>
  <c r="H89" i="1"/>
  <c r="Q89" i="1" s="1"/>
  <c r="M88" i="1"/>
  <c r="H88" i="1"/>
  <c r="Q88" i="1" s="1"/>
  <c r="M87" i="1"/>
  <c r="H87" i="1"/>
  <c r="Q87" i="1" s="1"/>
  <c r="M86" i="1"/>
  <c r="H86" i="1"/>
  <c r="Q86" i="1" s="1"/>
  <c r="M85" i="1"/>
  <c r="H85" i="1"/>
  <c r="Q85" i="1" s="1"/>
  <c r="M84" i="1"/>
  <c r="H84" i="1"/>
  <c r="Q84" i="1" s="1"/>
  <c r="M83" i="1"/>
  <c r="H83" i="1"/>
  <c r="Q83" i="1" s="1"/>
  <c r="M82" i="1"/>
  <c r="H82" i="1"/>
  <c r="Q82" i="1" s="1"/>
  <c r="M81" i="1"/>
  <c r="H81" i="1"/>
  <c r="Q81" i="1" s="1"/>
  <c r="M80" i="1"/>
  <c r="H80" i="1"/>
  <c r="Q80" i="1" s="1"/>
  <c r="M79" i="1"/>
  <c r="H79" i="1"/>
  <c r="Q79" i="1" s="1"/>
  <c r="M78" i="1"/>
  <c r="H78" i="1"/>
  <c r="Q78" i="1" s="1"/>
  <c r="M77" i="1"/>
  <c r="H77" i="1"/>
  <c r="Q77" i="1" s="1"/>
  <c r="M76" i="1"/>
  <c r="H76" i="1"/>
  <c r="Q76" i="1" s="1"/>
  <c r="M75" i="1"/>
  <c r="H75" i="1"/>
  <c r="Q75" i="1" s="1"/>
  <c r="M74" i="1"/>
  <c r="H74" i="1"/>
  <c r="Q74" i="1" s="1"/>
  <c r="M73" i="1"/>
  <c r="H73" i="1"/>
  <c r="Q73" i="1" s="1"/>
  <c r="M72" i="1"/>
  <c r="H72" i="1"/>
  <c r="Q72" i="1" s="1"/>
  <c r="M71" i="1"/>
  <c r="H71" i="1"/>
  <c r="Q71" i="1" s="1"/>
  <c r="M70" i="1"/>
  <c r="H70" i="1"/>
  <c r="Q70" i="1" s="1"/>
  <c r="M69" i="1"/>
  <c r="H69" i="1"/>
  <c r="Q69" i="1" s="1"/>
  <c r="M68" i="1"/>
  <c r="H68" i="1"/>
  <c r="Q68" i="1" s="1"/>
  <c r="M67" i="1"/>
  <c r="H67" i="1"/>
  <c r="Q67" i="1" s="1"/>
  <c r="M66" i="1"/>
  <c r="H66" i="1"/>
  <c r="Q66" i="1" s="1"/>
  <c r="M65" i="1"/>
  <c r="H65" i="1"/>
  <c r="Q65" i="1" s="1"/>
  <c r="M64" i="1"/>
  <c r="H64" i="1"/>
  <c r="Q64" i="1" s="1"/>
  <c r="M63" i="1"/>
  <c r="H63" i="1"/>
  <c r="Q63" i="1" s="1"/>
  <c r="M62" i="1"/>
  <c r="H62" i="1"/>
  <c r="Q62" i="1" s="1"/>
  <c r="M61" i="1"/>
  <c r="H61" i="1"/>
  <c r="Q61" i="1" s="1"/>
  <c r="M60" i="1"/>
  <c r="H60" i="1"/>
  <c r="Q60" i="1" s="1"/>
  <c r="M59" i="1"/>
  <c r="H59" i="1"/>
  <c r="Q59" i="1" s="1"/>
  <c r="M58" i="1"/>
  <c r="H58" i="1"/>
  <c r="Q58" i="1" s="1"/>
  <c r="M57" i="1"/>
  <c r="H57" i="1"/>
  <c r="Q57" i="1" s="1"/>
  <c r="M56" i="1"/>
  <c r="H56" i="1"/>
  <c r="Q56" i="1" s="1"/>
  <c r="M55" i="1"/>
  <c r="H55" i="1"/>
  <c r="Q55" i="1" s="1"/>
  <c r="M54" i="1"/>
  <c r="H54" i="1"/>
  <c r="Q54" i="1" s="1"/>
  <c r="M53" i="1"/>
  <c r="H53" i="1"/>
  <c r="Q53" i="1" s="1"/>
  <c r="M52" i="1"/>
  <c r="H52" i="1"/>
  <c r="Q52" i="1" s="1"/>
  <c r="M51" i="1"/>
  <c r="H51" i="1"/>
  <c r="Q51" i="1" s="1"/>
  <c r="M50" i="1"/>
  <c r="H50" i="1"/>
  <c r="Q50" i="1" s="1"/>
  <c r="M49" i="1"/>
  <c r="H49" i="1"/>
  <c r="Q49" i="1" s="1"/>
  <c r="M48" i="1"/>
  <c r="H48" i="1"/>
  <c r="Q48" i="1" s="1"/>
  <c r="M47" i="1"/>
  <c r="H47" i="1"/>
  <c r="Q47" i="1" s="1"/>
  <c r="M46" i="1"/>
  <c r="H46" i="1"/>
  <c r="Q46" i="1" s="1"/>
  <c r="M45" i="1"/>
  <c r="H45" i="1"/>
  <c r="Q45" i="1" s="1"/>
  <c r="M44" i="1"/>
  <c r="H44" i="1"/>
  <c r="Q44" i="1" s="1"/>
  <c r="M43" i="1"/>
  <c r="H43" i="1"/>
  <c r="Q43" i="1" s="1"/>
  <c r="M42" i="1"/>
  <c r="H42" i="1"/>
  <c r="Q42" i="1" s="1"/>
  <c r="M41" i="1"/>
  <c r="H41" i="1"/>
  <c r="Q41" i="1" s="1"/>
  <c r="M40" i="1"/>
  <c r="H40" i="1"/>
  <c r="Q40" i="1" s="1"/>
  <c r="M39" i="1"/>
  <c r="H39" i="1"/>
  <c r="Q39" i="1" s="1"/>
  <c r="M38" i="1"/>
  <c r="H38" i="1"/>
  <c r="Q38" i="1" s="1"/>
  <c r="M37" i="1"/>
  <c r="H37" i="1"/>
  <c r="Q37" i="1" s="1"/>
  <c r="M36" i="1"/>
  <c r="H36" i="1"/>
  <c r="Q36" i="1" s="1"/>
  <c r="M35" i="1"/>
  <c r="H35" i="1"/>
  <c r="Q35" i="1" s="1"/>
  <c r="M34" i="1"/>
  <c r="H34" i="1"/>
  <c r="Q34" i="1" s="1"/>
  <c r="M33" i="1"/>
  <c r="H33" i="1"/>
  <c r="Q33" i="1" s="1"/>
  <c r="M32" i="1"/>
  <c r="H32" i="1"/>
  <c r="Q32" i="1" s="1"/>
  <c r="M31" i="1"/>
  <c r="H31" i="1"/>
  <c r="Q31" i="1" s="1"/>
  <c r="M30" i="1"/>
  <c r="H30" i="1"/>
  <c r="Q30" i="1" s="1"/>
  <c r="M29" i="1"/>
  <c r="H29" i="1"/>
  <c r="Q29" i="1" s="1"/>
  <c r="M28" i="1"/>
  <c r="H28" i="1"/>
  <c r="Q28" i="1" s="1"/>
  <c r="M27" i="1"/>
  <c r="H27" i="1"/>
  <c r="Q27" i="1" s="1"/>
  <c r="M26" i="1"/>
  <c r="H26" i="1"/>
  <c r="Q26" i="1" s="1"/>
  <c r="M25" i="1"/>
  <c r="H25" i="1"/>
  <c r="Q25" i="1" s="1"/>
  <c r="M24" i="1"/>
  <c r="H24" i="1"/>
  <c r="Q24" i="1" s="1"/>
  <c r="M23" i="1"/>
  <c r="H23" i="1"/>
  <c r="Q23" i="1" s="1"/>
  <c r="M22" i="1"/>
  <c r="H22" i="1"/>
  <c r="Q22" i="1" s="1"/>
  <c r="M21" i="1"/>
  <c r="H21" i="1"/>
  <c r="Q21" i="1" s="1"/>
  <c r="M20" i="1"/>
  <c r="H20" i="1"/>
  <c r="Q20" i="1" s="1"/>
  <c r="M19" i="1"/>
  <c r="H19" i="1"/>
  <c r="Q19" i="1" s="1"/>
  <c r="M18" i="1"/>
  <c r="H18" i="1"/>
  <c r="Q18" i="1" s="1"/>
  <c r="M17" i="1"/>
  <c r="H17" i="1"/>
  <c r="Q17" i="1" s="1"/>
  <c r="M16" i="1"/>
  <c r="H16" i="1"/>
  <c r="Q16" i="1" s="1"/>
  <c r="M15" i="1"/>
  <c r="H15" i="1"/>
  <c r="Q15" i="1" s="1"/>
  <c r="M14" i="1"/>
  <c r="H14" i="1"/>
  <c r="Q14" i="1" s="1"/>
  <c r="M13" i="1"/>
  <c r="H13" i="1"/>
  <c r="Q13" i="1" s="1"/>
  <c r="M12" i="1"/>
  <c r="H12" i="1"/>
  <c r="Q12" i="1" s="1"/>
  <c r="M11" i="1"/>
  <c r="H11" i="1"/>
  <c r="Q11" i="1" s="1"/>
  <c r="M10" i="1"/>
  <c r="H10" i="1"/>
  <c r="Q10" i="1" s="1"/>
  <c r="M9" i="1"/>
  <c r="H9" i="1"/>
  <c r="Q9" i="1" s="1"/>
  <c r="M8" i="1"/>
  <c r="H8" i="1"/>
  <c r="Q8" i="1" s="1"/>
  <c r="M7" i="1"/>
  <c r="H7" i="1"/>
  <c r="Q7" i="1" s="1"/>
  <c r="M6" i="1"/>
  <c r="H6" i="1"/>
  <c r="M5" i="1"/>
  <c r="H5" i="1"/>
  <c r="Q5" i="1" s="1"/>
  <c r="M4" i="1"/>
  <c r="H4" i="1"/>
  <c r="M3" i="1"/>
  <c r="H3" i="1"/>
  <c r="Q3" i="1" s="1"/>
  <c r="Q4" i="1" l="1"/>
  <c r="A4" i="1" s="1"/>
  <c r="Q6" i="1"/>
  <c r="A6" i="1" s="1"/>
  <c r="A10" i="1"/>
  <c r="A89" i="1" l="1"/>
  <c r="A82" i="1"/>
  <c r="A78" i="1"/>
  <c r="A74" i="1"/>
  <c r="A71" i="1"/>
  <c r="A67" i="1"/>
  <c r="A65" i="1"/>
  <c r="A63" i="1"/>
  <c r="A61" i="1"/>
  <c r="A59" i="1"/>
  <c r="A57" i="1"/>
  <c r="A55" i="1"/>
  <c r="A53" i="1"/>
  <c r="A51" i="1"/>
  <c r="A49" i="1"/>
  <c r="A47" i="1"/>
  <c r="A45" i="1"/>
  <c r="A43" i="1"/>
  <c r="A41" i="1"/>
  <c r="A38" i="1"/>
  <c r="A35" i="1"/>
  <c r="A31" i="1"/>
  <c r="A27" i="1"/>
  <c r="A23" i="1"/>
  <c r="A19" i="1"/>
  <c r="A15" i="1"/>
  <c r="A8" i="1"/>
  <c r="A90" i="1"/>
  <c r="A87" i="1"/>
  <c r="A85" i="1"/>
  <c r="A81" i="1"/>
  <c r="A77" i="1"/>
  <c r="A73" i="1"/>
  <c r="A68" i="1"/>
  <c r="A37" i="1"/>
  <c r="A32" i="1"/>
  <c r="A28" i="1"/>
  <c r="A25" i="1"/>
  <c r="A20" i="1"/>
  <c r="A16" i="1"/>
  <c r="A12" i="1"/>
  <c r="A5" i="1"/>
  <c r="A11" i="1"/>
  <c r="A84" i="1"/>
  <c r="A80" i="1"/>
  <c r="A76" i="1"/>
  <c r="A72" i="1"/>
  <c r="A69" i="1"/>
  <c r="A66" i="1"/>
  <c r="A64" i="1"/>
  <c r="A62" i="1"/>
  <c r="A60" i="1"/>
  <c r="A58" i="1"/>
  <c r="A56" i="1"/>
  <c r="A54" i="1"/>
  <c r="A52" i="1"/>
  <c r="A50" i="1"/>
  <c r="A48" i="1"/>
  <c r="A46" i="1"/>
  <c r="A44" i="1"/>
  <c r="A42" i="1"/>
  <c r="A39" i="1"/>
  <c r="A36" i="1"/>
  <c r="A33" i="1"/>
  <c r="A29" i="1"/>
  <c r="A24" i="1"/>
  <c r="A21" i="1"/>
  <c r="A17" i="1"/>
  <c r="A13" i="1"/>
  <c r="A91" i="1"/>
  <c r="A88" i="1"/>
  <c r="A86" i="1"/>
  <c r="A83" i="1"/>
  <c r="A79" i="1"/>
  <c r="A75" i="1"/>
  <c r="A70" i="1"/>
  <c r="A40" i="1"/>
  <c r="A34" i="1"/>
  <c r="A30" i="1"/>
  <c r="A26" i="1"/>
  <c r="A22" i="1"/>
  <c r="A18" i="1"/>
  <c r="A14" i="1"/>
  <c r="A9" i="1"/>
  <c r="A3" i="1"/>
  <c r="A7" i="1"/>
</calcChain>
</file>

<file path=xl/sharedStrings.xml><?xml version="1.0" encoding="utf-8"?>
<sst xmlns="http://schemas.openxmlformats.org/spreadsheetml/2006/main" count="149" uniqueCount="79">
  <si>
    <t>Pistekerroin taulukko</t>
  </si>
  <si>
    <t xml:space="preserve">Sija </t>
  </si>
  <si>
    <t>Nro</t>
  </si>
  <si>
    <t>Kippari / miehistö</t>
  </si>
  <si>
    <t>Paikkakunta</t>
  </si>
  <si>
    <t>Järvilohi (g)</t>
  </si>
  <si>
    <t>Taimen (g)</t>
  </si>
  <si>
    <t>Nieriä (g)</t>
  </si>
  <si>
    <t>Lohikala pisteet</t>
  </si>
  <si>
    <t>Kuha (g)</t>
  </si>
  <si>
    <t>KUHA yli 5kg</t>
  </si>
  <si>
    <t>Ahven (g)</t>
  </si>
  <si>
    <t>AHVEN yli 1kg</t>
  </si>
  <si>
    <t>Ahvenkala pisteet</t>
  </si>
  <si>
    <t>Hauki (g)</t>
  </si>
  <si>
    <t>HAUKI yli 5kg</t>
  </si>
  <si>
    <t>Muut kalat (g)</t>
  </si>
  <si>
    <t>Yhteispisteet</t>
  </si>
  <si>
    <t>Ahven yli 1kg</t>
  </si>
  <si>
    <t>Teemu Mikkonen, Arttu Laamanen ja Jesse Mikkonen</t>
  </si>
  <si>
    <t>Savonlinna</t>
  </si>
  <si>
    <t>Kuha yli 5kg</t>
  </si>
  <si>
    <t>Harri Kankkunen, Ari Pitko ja Tuomo Karhu</t>
  </si>
  <si>
    <t>Kitee</t>
  </si>
  <si>
    <t>Kuha ja ahven</t>
  </si>
  <si>
    <t>Atso Ikonen, Ilkka Huikuri</t>
  </si>
  <si>
    <t>Joensuu</t>
  </si>
  <si>
    <t xml:space="preserve">Lohikala </t>
  </si>
  <si>
    <t>Niilo Valkonen, Mirko Laakkonen ja Koivuselkä Joni</t>
  </si>
  <si>
    <t>Lieksa</t>
  </si>
  <si>
    <t>Hauki</t>
  </si>
  <si>
    <t>Simo Jääskelainen, Lasse Litmanen</t>
  </si>
  <si>
    <t>Kokonaiskerroin</t>
  </si>
  <si>
    <t>Åke Henri, Hiltunen Teuvo ja Simo Hyvärinen</t>
  </si>
  <si>
    <t>Polvijärvi</t>
  </si>
  <si>
    <t>Yli 5kg hauki</t>
  </si>
  <si>
    <t>Aarno Kiiskinen, Mika Korkalainen</t>
  </si>
  <si>
    <t>Muut kalat</t>
  </si>
  <si>
    <t>Samuli Heiskanen, Sallinen Mika</t>
  </si>
  <si>
    <t>Heiskanen Pentti, Kari Kakkinen Ja Pasi Ratinen</t>
  </si>
  <si>
    <t xml:space="preserve"> Teemu Huttunen ja Huttunen Jorma</t>
  </si>
  <si>
    <t>Lappeenranta</t>
  </si>
  <si>
    <t>Ohje</t>
  </si>
  <si>
    <t>Kinnunen Tommi, Lautanen Jari ja Sorjonen Mika</t>
  </si>
  <si>
    <t>Tekstiä / numeroita kirjoitetaan vain valkoisellealueelle.</t>
  </si>
  <si>
    <t>Väänänen Jussi ja Kiiskinen Päivi</t>
  </si>
  <si>
    <t>Tulosten kirjaamisen jälkeen tallenna tiedosto</t>
  </si>
  <si>
    <t>Miettinen Jari ja Kovero Pekka</t>
  </si>
  <si>
    <t xml:space="preserve"> Maalaa sarakkeet B,C,D ja paina ctrl+C  </t>
  </si>
  <si>
    <t>Antti Pakarinen, Heikki Mononen</t>
  </si>
  <si>
    <t>Ylämylly</t>
  </si>
  <si>
    <t>pidä ctrl nappi pohjassa ja maalaa sarake Q ja paina ctrl+c</t>
  </si>
  <si>
    <t>Eero Nissinen, Tolvanen Olli</t>
  </si>
  <si>
    <t>siirry taulukkoon kaksi sarake B ruutu 4</t>
  </si>
  <si>
    <t>Joni Toivanen, Leminen Jussi</t>
  </si>
  <si>
    <t>Kesalahti</t>
  </si>
  <si>
    <t>ja paina ctrl+v jolloin tiedot pitäisi siirtyä taulukkoon.</t>
  </si>
  <si>
    <t>Hyttinen Niko, Aslak Lappalainen</t>
  </si>
  <si>
    <t xml:space="preserve"> sarake E3 pisteet vieressä on valikkonappi</t>
  </si>
  <si>
    <t>Jere Kosonen , Tero Huotilainen, Eetu Repo</t>
  </si>
  <si>
    <t>Särkisalmi</t>
  </si>
  <si>
    <t xml:space="preserve">valitse sieltä lajittele suurimmasta pienimpään jolloin </t>
  </si>
  <si>
    <t>Ville Väisänen, Teemu Kiiskinen, Iiro Hämäläinen</t>
  </si>
  <si>
    <t>tulokset muuttuvat oikeaan järjestykseen</t>
  </si>
  <si>
    <t>Innnanen Timo, Innanen Tommi, Huolman Jere</t>
  </si>
  <si>
    <t>Simpele</t>
  </si>
  <si>
    <t>Leskinen Pekka, Karjalainen Joni</t>
  </si>
  <si>
    <t>Imatra</t>
  </si>
  <si>
    <t>Mikko Hirvonen, Pieta Impivaara</t>
  </si>
  <si>
    <t>Kontiolahti</t>
  </si>
  <si>
    <t>Juha Hämäläinen, Antti Ylönen, Osmo Timonen</t>
  </si>
  <si>
    <t>Väkeväinen Erkki</t>
  </si>
  <si>
    <t>Jani Rouvinen, Sami Nuutinen, Joonas Leskinen</t>
  </si>
  <si>
    <t>Sijoitus</t>
  </si>
  <si>
    <t>Kilpailija nro</t>
  </si>
  <si>
    <t>Pisteet</t>
  </si>
  <si>
    <t>siirry taulukkoon kaksi sarake B 4</t>
  </si>
  <si>
    <t>LibreOfficessa lajittelu kulkee nimellä "Laskeva"</t>
  </si>
  <si>
    <t>Pajari uistelu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</si>
</sst>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charset val="1"/>
    </font>
    <font>
      <b/>
      <sz val="18"/>
      <name val="Arial"/>
      <family val="2"/>
      <charset val="1"/>
    </font>
    <font>
      <b/>
      <sz val="16"/>
      <name val="Arial"/>
      <family val="2"/>
      <charset val="1"/>
    </font>
    <font>
      <b/>
      <sz val="14"/>
      <name val="Arial"/>
      <family val="2"/>
      <charset val="1"/>
    </font>
    <font>
      <b/>
      <sz val="24"/>
      <color rgb="FFFF0000"/>
      <name val="Arial"/>
      <family val="2"/>
      <charset val="1"/>
    </font>
    <font>
      <sz val="18"/>
      <name val="Arial"/>
      <family val="2"/>
      <charset val="1"/>
    </font>
    <font>
      <sz val="11"/>
      <color rgb="FFFFFFFF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sz val="18"/>
      <color rgb="FFFFFFFF"/>
      <name val="Calibri"/>
      <family val="2"/>
      <charset val="1"/>
    </font>
    <font>
      <sz val="22"/>
      <color rgb="FF000000"/>
      <name val="Calibri"/>
      <family val="2"/>
      <charset val="1"/>
    </font>
    <font>
      <b/>
      <sz val="26"/>
      <name val="Arial"/>
      <family val="2"/>
      <charset val="1"/>
    </font>
    <font>
      <sz val="18"/>
      <name val="Arial"/>
      <charset val="1"/>
    </font>
    <font>
      <b/>
      <u/>
      <sz val="26"/>
      <name val="Arial"/>
      <family val="2"/>
      <charset val="1"/>
    </font>
    <font>
      <b/>
      <sz val="14"/>
      <color rgb="FFFF0000"/>
      <name val="Arial"/>
      <family val="2"/>
      <charset val="1"/>
    </font>
    <font>
      <sz val="10"/>
      <name val="Arial"/>
      <family val="2"/>
      <charset val="1"/>
    </font>
    <font>
      <b/>
      <sz val="14"/>
      <color rgb="FF000000"/>
      <name val="Arial"/>
      <family val="2"/>
      <charset val="1"/>
    </font>
    <font>
      <sz val="14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4F81BD"/>
        <bgColor rgb="FF808080"/>
      </patternFill>
    </fill>
    <fill>
      <patternFill patternType="solid">
        <fgColor rgb="FFFFFFFF"/>
        <bgColor rgb="FFEEEEEE"/>
      </patternFill>
    </fill>
    <fill>
      <patternFill patternType="solid">
        <fgColor rgb="FFBFBFBF"/>
        <bgColor rgb="FFD9D9D9"/>
      </patternFill>
    </fill>
    <fill>
      <patternFill patternType="solid">
        <fgColor rgb="FFD9D9D9"/>
        <bgColor rgb="FFEEEEEE"/>
      </patternFill>
    </fill>
  </fills>
  <borders count="3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6" fillId="2" borderId="0" applyBorder="0" applyProtection="0"/>
  </cellStyleXfs>
  <cellXfs count="61">
    <xf numFmtId="0" fontId="0" fillId="0" borderId="0" xfId="0"/>
    <xf numFmtId="0" fontId="3" fillId="0" borderId="1" xfId="0" applyFont="1" applyBorder="1"/>
    <xf numFmtId="0" fontId="3" fillId="0" borderId="15" xfId="0" applyFont="1" applyBorder="1"/>
    <xf numFmtId="0" fontId="3" fillId="0" borderId="7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5" fillId="0" borderId="11" xfId="0" applyFont="1" applyBorder="1"/>
    <xf numFmtId="0" fontId="7" fillId="3" borderId="12" xfId="1" applyFont="1" applyFill="1" applyBorder="1" applyAlignment="1" applyProtection="1">
      <alignment horizontal="center"/>
    </xf>
    <xf numFmtId="0" fontId="8" fillId="2" borderId="12" xfId="1" applyFont="1" applyBorder="1" applyAlignment="1" applyProtection="1">
      <alignment horizontal="center"/>
    </xf>
    <xf numFmtId="0" fontId="7" fillId="3" borderId="10" xfId="1" applyFont="1" applyFill="1" applyBorder="1" applyAlignment="1" applyProtection="1">
      <alignment horizontal="center"/>
    </xf>
    <xf numFmtId="0" fontId="7" fillId="3" borderId="13" xfId="1" applyFont="1" applyFill="1" applyBorder="1" applyAlignment="1" applyProtection="1">
      <alignment horizontal="center"/>
    </xf>
    <xf numFmtId="0" fontId="9" fillId="4" borderId="14" xfId="1" applyFont="1" applyFill="1" applyBorder="1" applyAlignment="1" applyProtection="1">
      <alignment horizontal="center"/>
    </xf>
    <xf numFmtId="0" fontId="5" fillId="0" borderId="0" xfId="0" applyFont="1"/>
    <xf numFmtId="0" fontId="2" fillId="0" borderId="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/>
    <xf numFmtId="0" fontId="5" fillId="0" borderId="17" xfId="0" applyFont="1" applyBorder="1"/>
    <xf numFmtId="0" fontId="7" fillId="3" borderId="16" xfId="1" applyFont="1" applyFill="1" applyBorder="1" applyAlignment="1" applyProtection="1">
      <alignment horizontal="center"/>
    </xf>
    <xf numFmtId="0" fontId="7" fillId="3" borderId="18" xfId="1" applyFont="1" applyFill="1" applyBorder="1" applyAlignment="1" applyProtection="1">
      <alignment horizontal="center"/>
    </xf>
    <xf numFmtId="0" fontId="7" fillId="3" borderId="19" xfId="1" applyFont="1" applyFill="1" applyBorder="1" applyAlignment="1" applyProtection="1">
      <alignment horizontal="center"/>
    </xf>
    <xf numFmtId="0" fontId="9" fillId="4" borderId="20" xfId="1" applyFont="1" applyFill="1" applyBorder="1" applyAlignment="1" applyProtection="1">
      <alignment horizontal="center"/>
    </xf>
    <xf numFmtId="0" fontId="5" fillId="0" borderId="21" xfId="0" applyFont="1" applyBorder="1"/>
    <xf numFmtId="0" fontId="2" fillId="0" borderId="22" xfId="0" applyFont="1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0" fillId="0" borderId="4" xfId="0" applyBorder="1"/>
    <xf numFmtId="0" fontId="0" fillId="0" borderId="1" xfId="0" applyBorder="1"/>
    <xf numFmtId="0" fontId="10" fillId="0" borderId="6" xfId="0" applyFont="1" applyBorder="1"/>
    <xf numFmtId="0" fontId="0" fillId="0" borderId="7" xfId="0" applyBorder="1"/>
    <xf numFmtId="0" fontId="3" fillId="0" borderId="8" xfId="0" applyFont="1" applyBorder="1"/>
    <xf numFmtId="0" fontId="0" fillId="0" borderId="15" xfId="0" applyBorder="1"/>
    <xf numFmtId="0" fontId="11" fillId="0" borderId="0" xfId="0" applyFont="1"/>
    <xf numFmtId="0" fontId="0" fillId="0" borderId="22" xfId="0" applyBorder="1"/>
    <xf numFmtId="0" fontId="0" fillId="0" borderId="23" xfId="0" applyBorder="1"/>
    <xf numFmtId="0" fontId="5" fillId="0" borderId="21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" fillId="0" borderId="25" xfId="0" applyFont="1" applyBorder="1"/>
    <xf numFmtId="0" fontId="5" fillId="0" borderId="26" xfId="0" applyFont="1" applyBorder="1"/>
    <xf numFmtId="0" fontId="7" fillId="3" borderId="24" xfId="1" applyFont="1" applyFill="1" applyBorder="1" applyAlignment="1" applyProtection="1">
      <alignment horizontal="center"/>
    </xf>
    <xf numFmtId="0" fontId="8" fillId="2" borderId="27" xfId="1" applyFont="1" applyBorder="1" applyAlignment="1" applyProtection="1">
      <alignment horizontal="center"/>
    </xf>
    <xf numFmtId="0" fontId="7" fillId="3" borderId="25" xfId="1" applyFont="1" applyFill="1" applyBorder="1" applyAlignment="1" applyProtection="1">
      <alignment horizontal="center"/>
    </xf>
    <xf numFmtId="0" fontId="7" fillId="3" borderId="28" xfId="1" applyFont="1" applyFill="1" applyBorder="1" applyAlignment="1" applyProtection="1">
      <alignment horizontal="center"/>
    </xf>
    <xf numFmtId="0" fontId="9" fillId="4" borderId="29" xfId="1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30" xfId="0" applyFont="1" applyBorder="1" applyAlignment="1">
      <alignment horizontal="center"/>
    </xf>
    <xf numFmtId="0" fontId="13" fillId="5" borderId="16" xfId="0" applyFont="1" applyFill="1" applyBorder="1" applyAlignment="1">
      <alignment horizontal="center"/>
    </xf>
    <xf numFmtId="0" fontId="14" fillId="0" borderId="0" xfId="0" applyFont="1" applyProtection="1">
      <protection locked="0"/>
    </xf>
    <xf numFmtId="0" fontId="15" fillId="0" borderId="16" xfId="0" applyFont="1" applyBorder="1" applyAlignment="1">
      <alignment horizontal="center"/>
    </xf>
    <xf numFmtId="0" fontId="16" fillId="0" borderId="0" xfId="0" applyFont="1" applyBorder="1"/>
  </cellXfs>
  <cellStyles count="2">
    <cellStyle name="Normaali" xfId="0" builtinId="0"/>
    <cellStyle name="Selittävä teksti" xfId="1" builtinId="53" customBuiltin="1"/>
  </cellStyles>
  <dxfs count="3">
    <dxf>
      <font>
        <b/>
        <color rgb="FFFF3333"/>
        <name val="Calibri"/>
        <family val="2"/>
        <charset val="1"/>
      </font>
      <fill>
        <patternFill>
          <bgColor rgb="FFFFFFFF"/>
        </patternFill>
      </fill>
    </dxf>
    <dxf>
      <font>
        <b/>
        <color rgb="FFFF3333"/>
        <name val="Calibri"/>
        <family val="2"/>
        <charset val="1"/>
      </font>
      <fill>
        <patternFill>
          <bgColor rgb="FFEEEEEE"/>
        </patternFill>
      </fill>
    </dxf>
    <dxf>
      <font>
        <color rgb="FF000000"/>
        <name val="Calibri"/>
        <family val="2"/>
        <charset val="1"/>
      </font>
      <fill>
        <patternFill>
          <bgColor rgb="FFEEEEE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2" displayName="Taulukko2" ref="B3:E28" totalsRowShown="0">
  <autoFilter ref="B3:E28" xr:uid="{00000000-0009-0000-0100-000001000000}"/>
  <tableColumns count="4">
    <tableColumn id="1" xr3:uid="{00000000-0010-0000-0000-000001000000}" name="Kilpailija nro"/>
    <tableColumn id="2" xr3:uid="{00000000-0010-0000-0000-000002000000}" name="Kippari / miehistö"/>
    <tableColumn id="3" xr3:uid="{00000000-0010-0000-0000-000003000000}" name="Paikkakunta"/>
    <tableColumn id="4" xr3:uid="{00000000-0010-0000-0000-000004000000}" name="Pistee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92"/>
  <sheetViews>
    <sheetView topLeftCell="E1" zoomScale="45" zoomScaleNormal="45" workbookViewId="0">
      <selection activeCell="Q3" sqref="Q3"/>
    </sheetView>
  </sheetViews>
  <sheetFormatPr defaultRowHeight="13.2" x14ac:dyDescent="0.25"/>
  <cols>
    <col min="1" max="1" width="11.5546875"/>
    <col min="2" max="2" width="10.5546875" customWidth="1"/>
    <col min="3" max="3" width="128.88671875" customWidth="1"/>
    <col min="4" max="4" width="25.33203125" customWidth="1"/>
    <col min="5" max="5" width="19.88671875" customWidth="1"/>
    <col min="6" max="6" width="19.33203125" customWidth="1"/>
    <col min="7" max="7" width="18" customWidth="1"/>
    <col min="8" max="8" width="27.88671875" customWidth="1"/>
    <col min="9" max="9" width="26.6640625" customWidth="1"/>
    <col min="10" max="10" width="23.5546875" customWidth="1"/>
    <col min="11" max="11" width="19.88671875" customWidth="1"/>
    <col min="12" max="12" width="25" customWidth="1"/>
    <col min="13" max="13" width="33.44140625" customWidth="1"/>
    <col min="14" max="14" width="20.44140625" customWidth="1"/>
    <col min="15" max="16" width="25.88671875" customWidth="1"/>
    <col min="17" max="17" width="25.44140625" customWidth="1"/>
    <col min="18" max="18" width="18.5546875" customWidth="1"/>
    <col min="19" max="19" width="9.5546875" customWidth="1"/>
    <col min="20" max="1025" width="8.5546875" customWidth="1"/>
  </cols>
  <sheetData>
    <row r="1" spans="1:28" ht="59.25" customHeight="1" x14ac:dyDescent="0.4">
      <c r="S1" s="4" t="s">
        <v>0</v>
      </c>
      <c r="T1" s="4"/>
      <c r="U1" s="4"/>
      <c r="V1" s="4"/>
    </row>
    <row r="2" spans="1:28" ht="22.8" x14ac:dyDescent="0.4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6" t="s">
        <v>16</v>
      </c>
      <c r="Q2" s="6" t="s">
        <v>17</v>
      </c>
      <c r="R2" s="9"/>
      <c r="S2" s="10">
        <v>10</v>
      </c>
      <c r="T2" s="3" t="s">
        <v>18</v>
      </c>
      <c r="U2" s="3"/>
      <c r="V2" s="3"/>
    </row>
    <row r="3" spans="1:28" ht="30.6" x14ac:dyDescent="0.55000000000000004">
      <c r="A3" s="11">
        <f t="shared" ref="A3:A34" si="0">RANK(Q3,$Q:$Q,0)</f>
        <v>18</v>
      </c>
      <c r="B3" s="12">
        <v>160</v>
      </c>
      <c r="C3" s="13" t="s">
        <v>19</v>
      </c>
      <c r="D3" s="14" t="s">
        <v>20</v>
      </c>
      <c r="E3" s="15"/>
      <c r="F3" s="15"/>
      <c r="G3" s="15"/>
      <c r="H3" s="16">
        <f t="shared" ref="H3:H34" si="1">SUM(E3:G3)*KERROIN_LOHIKALA</f>
        <v>0</v>
      </c>
      <c r="I3" s="15"/>
      <c r="J3" s="15"/>
      <c r="K3" s="15">
        <v>215</v>
      </c>
      <c r="L3" s="15"/>
      <c r="M3" s="16">
        <f t="shared" ref="M3:M34" si="2">SUM(I3+K3)*KERROIN_KUHA_JA_AHVEN+(J3*KERROIN_KUHA_YLI)+(L3*KERROIN_AHVEN_YLI_KG)</f>
        <v>1075</v>
      </c>
      <c r="N3" s="15">
        <v>7118</v>
      </c>
      <c r="O3" s="17"/>
      <c r="P3" s="18"/>
      <c r="Q3" s="19">
        <f t="shared" ref="Q3:Q34" si="3">ROUND(((H3+M3+(N3*KERROIN_HAUKI)+(O3*KERROIN_HAUKI_YLI)+(P3*KERROIN_MUUT_KALAT))*KERROIN_KOKONAISKERROIN), 0)</f>
        <v>8193</v>
      </c>
      <c r="R3" s="20"/>
      <c r="S3" s="21">
        <v>10</v>
      </c>
      <c r="T3" s="2" t="s">
        <v>21</v>
      </c>
      <c r="U3" s="2"/>
      <c r="V3" s="2"/>
    </row>
    <row r="4" spans="1:28" ht="30.6" x14ac:dyDescent="0.55000000000000004">
      <c r="A4" s="11">
        <f t="shared" si="0"/>
        <v>13</v>
      </c>
      <c r="B4" s="22">
        <v>21</v>
      </c>
      <c r="C4" s="23" t="s">
        <v>22</v>
      </c>
      <c r="D4" s="24" t="s">
        <v>23</v>
      </c>
      <c r="E4" s="25"/>
      <c r="F4" s="25"/>
      <c r="G4" s="25"/>
      <c r="H4" s="16">
        <f t="shared" si="1"/>
        <v>0</v>
      </c>
      <c r="I4" s="25"/>
      <c r="J4" s="25"/>
      <c r="K4" s="25">
        <v>970</v>
      </c>
      <c r="L4" s="25"/>
      <c r="M4" s="16">
        <f t="shared" si="2"/>
        <v>4850</v>
      </c>
      <c r="N4" s="25">
        <v>8505</v>
      </c>
      <c r="O4" s="26"/>
      <c r="P4" s="27"/>
      <c r="Q4" s="28">
        <f t="shared" si="3"/>
        <v>13355</v>
      </c>
      <c r="S4" s="21">
        <v>5</v>
      </c>
      <c r="T4" s="2" t="s">
        <v>24</v>
      </c>
      <c r="U4" s="2"/>
      <c r="V4" s="2"/>
    </row>
    <row r="5" spans="1:28" ht="30.6" x14ac:dyDescent="0.55000000000000004">
      <c r="A5" s="11">
        <f t="shared" si="0"/>
        <v>22</v>
      </c>
      <c r="B5" s="22">
        <v>22</v>
      </c>
      <c r="C5" s="29" t="s">
        <v>25</v>
      </c>
      <c r="D5" s="24" t="s">
        <v>26</v>
      </c>
      <c r="E5" s="25"/>
      <c r="F5" s="25"/>
      <c r="G5" s="25"/>
      <c r="H5" s="16">
        <f t="shared" si="1"/>
        <v>0</v>
      </c>
      <c r="I5" s="25"/>
      <c r="J5" s="25"/>
      <c r="K5" s="25"/>
      <c r="L5" s="25"/>
      <c r="M5" s="16">
        <f t="shared" si="2"/>
        <v>0</v>
      </c>
      <c r="N5" s="25"/>
      <c r="O5" s="26"/>
      <c r="P5" s="27"/>
      <c r="Q5" s="28">
        <f t="shared" si="3"/>
        <v>0</v>
      </c>
      <c r="S5" s="21">
        <v>25</v>
      </c>
      <c r="T5" s="2" t="s">
        <v>27</v>
      </c>
      <c r="U5" s="2"/>
      <c r="V5" s="2"/>
    </row>
    <row r="6" spans="1:28" ht="30.6" x14ac:dyDescent="0.55000000000000004">
      <c r="A6" s="11">
        <f t="shared" si="0"/>
        <v>3</v>
      </c>
      <c r="B6" s="22">
        <v>20</v>
      </c>
      <c r="C6" s="29" t="s">
        <v>28</v>
      </c>
      <c r="D6" s="24" t="s">
        <v>29</v>
      </c>
      <c r="E6" s="25"/>
      <c r="F6" s="25"/>
      <c r="G6" s="25"/>
      <c r="H6" s="16">
        <f t="shared" si="1"/>
        <v>0</v>
      </c>
      <c r="I6" s="25"/>
      <c r="J6" s="25"/>
      <c r="K6" s="25">
        <v>369</v>
      </c>
      <c r="L6" s="25"/>
      <c r="M6" s="16">
        <f t="shared" si="2"/>
        <v>1845</v>
      </c>
      <c r="N6" s="25">
        <v>32532</v>
      </c>
      <c r="O6" s="26"/>
      <c r="P6" s="27"/>
      <c r="Q6" s="28">
        <f t="shared" si="3"/>
        <v>34377</v>
      </c>
      <c r="S6" s="21">
        <v>1</v>
      </c>
      <c r="T6" s="2" t="s">
        <v>30</v>
      </c>
      <c r="U6" s="2"/>
      <c r="V6" s="2"/>
    </row>
    <row r="7" spans="1:28" ht="30.6" x14ac:dyDescent="0.55000000000000004">
      <c r="A7" s="11">
        <f t="shared" si="0"/>
        <v>20</v>
      </c>
      <c r="B7" s="22">
        <v>56</v>
      </c>
      <c r="C7" s="29" t="s">
        <v>31</v>
      </c>
      <c r="D7" s="24" t="s">
        <v>26</v>
      </c>
      <c r="E7" s="25"/>
      <c r="F7" s="25"/>
      <c r="G7" s="25"/>
      <c r="H7" s="16">
        <f t="shared" si="1"/>
        <v>0</v>
      </c>
      <c r="I7" s="25"/>
      <c r="J7" s="25"/>
      <c r="K7" s="25">
        <v>1247</v>
      </c>
      <c r="L7" s="25"/>
      <c r="M7" s="16">
        <f t="shared" si="2"/>
        <v>6235</v>
      </c>
      <c r="N7" s="25"/>
      <c r="O7" s="26"/>
      <c r="P7" s="27"/>
      <c r="Q7" s="28">
        <f t="shared" si="3"/>
        <v>6235</v>
      </c>
      <c r="S7" s="21">
        <v>1</v>
      </c>
      <c r="T7" s="2" t="s">
        <v>32</v>
      </c>
      <c r="U7" s="2"/>
      <c r="V7" s="2"/>
    </row>
    <row r="8" spans="1:28" ht="30.6" x14ac:dyDescent="0.55000000000000004">
      <c r="A8" s="11">
        <f t="shared" si="0"/>
        <v>4</v>
      </c>
      <c r="B8" s="22">
        <v>58</v>
      </c>
      <c r="C8" s="29" t="s">
        <v>33</v>
      </c>
      <c r="D8" s="24" t="s">
        <v>34</v>
      </c>
      <c r="E8" s="25"/>
      <c r="F8" s="25"/>
      <c r="G8" s="25"/>
      <c r="H8" s="16">
        <f t="shared" si="1"/>
        <v>0</v>
      </c>
      <c r="I8" s="25"/>
      <c r="J8" s="25"/>
      <c r="K8" s="25"/>
      <c r="L8" s="25"/>
      <c r="M8" s="16">
        <f t="shared" si="2"/>
        <v>0</v>
      </c>
      <c r="N8" s="25">
        <v>29161</v>
      </c>
      <c r="O8" s="26"/>
      <c r="P8" s="27"/>
      <c r="Q8" s="28">
        <f t="shared" si="3"/>
        <v>29161</v>
      </c>
      <c r="S8" s="21">
        <v>2</v>
      </c>
      <c r="T8" s="2" t="s">
        <v>35</v>
      </c>
      <c r="U8" s="2"/>
      <c r="V8" s="2"/>
    </row>
    <row r="9" spans="1:28" ht="30.6" x14ac:dyDescent="0.55000000000000004">
      <c r="A9" s="11">
        <f t="shared" si="0"/>
        <v>2</v>
      </c>
      <c r="B9" s="22">
        <v>26</v>
      </c>
      <c r="C9" s="29" t="s">
        <v>36</v>
      </c>
      <c r="D9" s="24" t="s">
        <v>26</v>
      </c>
      <c r="E9" s="25"/>
      <c r="F9" s="25"/>
      <c r="G9" s="25"/>
      <c r="H9" s="16">
        <f t="shared" si="1"/>
        <v>0</v>
      </c>
      <c r="I9" s="25"/>
      <c r="J9" s="25"/>
      <c r="K9" s="25">
        <v>235</v>
      </c>
      <c r="L9" s="25"/>
      <c r="M9" s="16">
        <f t="shared" si="2"/>
        <v>1175</v>
      </c>
      <c r="N9" s="25">
        <v>12201</v>
      </c>
      <c r="O9" s="26">
        <v>12227</v>
      </c>
      <c r="P9" s="27"/>
      <c r="Q9" s="28">
        <f t="shared" si="3"/>
        <v>37830</v>
      </c>
      <c r="S9" s="30">
        <v>1</v>
      </c>
      <c r="T9" s="1" t="s">
        <v>37</v>
      </c>
      <c r="U9" s="1"/>
      <c r="V9" s="1"/>
      <c r="W9" s="31"/>
    </row>
    <row r="10" spans="1:28" ht="30.6" x14ac:dyDescent="0.55000000000000004">
      <c r="A10" s="11">
        <f t="shared" si="0"/>
        <v>15</v>
      </c>
      <c r="B10" s="22">
        <v>2</v>
      </c>
      <c r="C10" s="29" t="s">
        <v>38</v>
      </c>
      <c r="D10" s="24" t="s">
        <v>26</v>
      </c>
      <c r="E10" s="25"/>
      <c r="F10" s="25"/>
      <c r="G10" s="25"/>
      <c r="H10" s="16">
        <f t="shared" si="1"/>
        <v>0</v>
      </c>
      <c r="I10" s="25"/>
      <c r="J10" s="25"/>
      <c r="K10" s="25">
        <v>405</v>
      </c>
      <c r="L10" s="25"/>
      <c r="M10" s="16">
        <f t="shared" si="2"/>
        <v>2025</v>
      </c>
      <c r="N10" s="25">
        <v>9610</v>
      </c>
      <c r="O10" s="26"/>
      <c r="P10" s="27"/>
      <c r="Q10" s="28">
        <f t="shared" si="3"/>
        <v>11635</v>
      </c>
      <c r="S10" s="32"/>
      <c r="T10" s="32"/>
      <c r="U10" s="32"/>
      <c r="V10" s="33"/>
    </row>
    <row r="11" spans="1:28" ht="30.6" x14ac:dyDescent="0.55000000000000004">
      <c r="A11" s="11">
        <f t="shared" si="0"/>
        <v>16</v>
      </c>
      <c r="B11" s="22">
        <v>8</v>
      </c>
      <c r="C11" s="29" t="s">
        <v>39</v>
      </c>
      <c r="D11" s="24" t="s">
        <v>26</v>
      </c>
      <c r="E11" s="25"/>
      <c r="F11" s="25"/>
      <c r="G11" s="25"/>
      <c r="H11" s="16">
        <f t="shared" si="1"/>
        <v>0</v>
      </c>
      <c r="I11" s="25"/>
      <c r="J11" s="25"/>
      <c r="K11" s="25">
        <v>1150</v>
      </c>
      <c r="L11" s="25"/>
      <c r="M11" s="16">
        <f t="shared" si="2"/>
        <v>5750</v>
      </c>
      <c r="N11" s="25">
        <v>5770</v>
      </c>
      <c r="O11" s="26"/>
      <c r="P11" s="27"/>
      <c r="Q11" s="28">
        <f t="shared" si="3"/>
        <v>11520</v>
      </c>
      <c r="S11" s="32"/>
      <c r="T11" s="32"/>
      <c r="U11" s="32"/>
      <c r="V11" s="34"/>
    </row>
    <row r="12" spans="1:28" ht="33" x14ac:dyDescent="0.6">
      <c r="A12" s="11">
        <f t="shared" si="0"/>
        <v>10</v>
      </c>
      <c r="B12" s="22">
        <v>161</v>
      </c>
      <c r="C12" s="29" t="s">
        <v>40</v>
      </c>
      <c r="D12" s="24" t="s">
        <v>41</v>
      </c>
      <c r="E12" s="25"/>
      <c r="F12" s="25"/>
      <c r="G12" s="25"/>
      <c r="H12" s="16">
        <f t="shared" si="1"/>
        <v>0</v>
      </c>
      <c r="I12" s="25"/>
      <c r="J12" s="25"/>
      <c r="K12" s="25">
        <v>510</v>
      </c>
      <c r="L12" s="25"/>
      <c r="M12" s="16">
        <f t="shared" si="2"/>
        <v>2550</v>
      </c>
      <c r="N12" s="25">
        <v>12695</v>
      </c>
      <c r="O12" s="26"/>
      <c r="P12" s="27"/>
      <c r="Q12" s="28">
        <f t="shared" si="3"/>
        <v>15245</v>
      </c>
      <c r="S12" s="35" t="s">
        <v>42</v>
      </c>
      <c r="T12" s="33"/>
      <c r="U12" s="33"/>
      <c r="V12" s="33"/>
      <c r="W12" s="33"/>
      <c r="X12" s="33"/>
      <c r="Y12" s="33"/>
      <c r="Z12" s="33"/>
      <c r="AA12" s="33"/>
      <c r="AB12" s="36"/>
    </row>
    <row r="13" spans="1:28" ht="30.6" x14ac:dyDescent="0.55000000000000004">
      <c r="A13" s="11">
        <f t="shared" si="0"/>
        <v>17</v>
      </c>
      <c r="B13" s="22">
        <v>50</v>
      </c>
      <c r="C13" s="29" t="s">
        <v>43</v>
      </c>
      <c r="D13" s="24" t="s">
        <v>26</v>
      </c>
      <c r="E13" s="25"/>
      <c r="F13" s="25"/>
      <c r="G13" s="25"/>
      <c r="H13" s="16">
        <f t="shared" si="1"/>
        <v>0</v>
      </c>
      <c r="I13" s="25"/>
      <c r="J13" s="25"/>
      <c r="K13" s="25"/>
      <c r="L13" s="25"/>
      <c r="M13" s="16">
        <f t="shared" si="2"/>
        <v>0</v>
      </c>
      <c r="N13" s="25">
        <v>9593</v>
      </c>
      <c r="O13" s="26"/>
      <c r="P13" s="27"/>
      <c r="Q13" s="28">
        <f t="shared" si="3"/>
        <v>9593</v>
      </c>
      <c r="S13" s="37" t="s">
        <v>44</v>
      </c>
      <c r="T13" s="32"/>
      <c r="U13" s="32"/>
      <c r="V13" s="32"/>
      <c r="W13" s="32"/>
      <c r="X13" s="32"/>
      <c r="Y13" s="32"/>
      <c r="Z13" s="32"/>
      <c r="AA13" s="32"/>
      <c r="AB13" s="38"/>
    </row>
    <row r="14" spans="1:28" ht="30.6" x14ac:dyDescent="0.55000000000000004">
      <c r="A14" s="11">
        <f t="shared" si="0"/>
        <v>5</v>
      </c>
      <c r="B14" s="22">
        <v>63</v>
      </c>
      <c r="C14" s="29" t="s">
        <v>45</v>
      </c>
      <c r="D14" s="24" t="s">
        <v>26</v>
      </c>
      <c r="E14" s="25"/>
      <c r="F14" s="25"/>
      <c r="G14" s="25"/>
      <c r="H14" s="16">
        <f t="shared" si="1"/>
        <v>0</v>
      </c>
      <c r="I14" s="25"/>
      <c r="J14" s="25"/>
      <c r="K14" s="25">
        <v>3382</v>
      </c>
      <c r="L14" s="25"/>
      <c r="M14" s="16">
        <f t="shared" si="2"/>
        <v>16910</v>
      </c>
      <c r="N14" s="25">
        <v>9351</v>
      </c>
      <c r="O14" s="26"/>
      <c r="P14" s="27"/>
      <c r="Q14" s="28">
        <f t="shared" si="3"/>
        <v>26261</v>
      </c>
      <c r="S14" s="37" t="s">
        <v>46</v>
      </c>
      <c r="T14" s="32"/>
      <c r="U14" s="32"/>
      <c r="V14" s="32"/>
      <c r="W14" s="32"/>
      <c r="X14" s="32"/>
      <c r="Y14" s="32"/>
      <c r="Z14" s="32"/>
      <c r="AA14" s="32"/>
      <c r="AB14" s="38"/>
    </row>
    <row r="15" spans="1:28" ht="30.6" x14ac:dyDescent="0.55000000000000004">
      <c r="A15" s="11">
        <f t="shared" si="0"/>
        <v>8</v>
      </c>
      <c r="B15" s="22">
        <v>15</v>
      </c>
      <c r="C15" s="39" t="s">
        <v>47</v>
      </c>
      <c r="D15" s="24" t="s">
        <v>26</v>
      </c>
      <c r="E15" s="25"/>
      <c r="F15" s="25"/>
      <c r="G15" s="25"/>
      <c r="H15" s="16">
        <f t="shared" si="1"/>
        <v>0</v>
      </c>
      <c r="I15" s="25"/>
      <c r="J15" s="25"/>
      <c r="K15" s="25">
        <v>294</v>
      </c>
      <c r="L15" s="25"/>
      <c r="M15" s="16">
        <f t="shared" si="2"/>
        <v>1470</v>
      </c>
      <c r="N15" s="25">
        <v>22050</v>
      </c>
      <c r="O15" s="26"/>
      <c r="P15" s="27"/>
      <c r="Q15" s="28">
        <f t="shared" si="3"/>
        <v>23520</v>
      </c>
      <c r="S15" s="37" t="s">
        <v>48</v>
      </c>
      <c r="T15" s="32"/>
      <c r="U15" s="32"/>
      <c r="V15" s="32"/>
      <c r="W15" s="32"/>
      <c r="X15" s="32"/>
      <c r="Y15" s="32"/>
      <c r="Z15" s="32"/>
      <c r="AA15" s="32"/>
      <c r="AB15" s="38"/>
    </row>
    <row r="16" spans="1:28" ht="30.6" x14ac:dyDescent="0.55000000000000004">
      <c r="A16" s="11">
        <f t="shared" si="0"/>
        <v>6</v>
      </c>
      <c r="B16" s="22">
        <v>3</v>
      </c>
      <c r="C16" s="29" t="s">
        <v>49</v>
      </c>
      <c r="D16" s="24" t="s">
        <v>50</v>
      </c>
      <c r="E16" s="25"/>
      <c r="F16" s="25"/>
      <c r="G16" s="25"/>
      <c r="H16" s="16">
        <f t="shared" si="1"/>
        <v>0</v>
      </c>
      <c r="I16" s="25"/>
      <c r="J16" s="25"/>
      <c r="K16" s="25"/>
      <c r="L16" s="25"/>
      <c r="M16" s="16">
        <f t="shared" si="2"/>
        <v>0</v>
      </c>
      <c r="N16" s="25">
        <v>13030</v>
      </c>
      <c r="O16" s="26">
        <v>6190</v>
      </c>
      <c r="P16" s="27"/>
      <c r="Q16" s="28">
        <f t="shared" si="3"/>
        <v>25410</v>
      </c>
      <c r="S16" s="37" t="s">
        <v>51</v>
      </c>
      <c r="T16" s="32"/>
      <c r="U16" s="32"/>
      <c r="V16" s="32"/>
      <c r="W16" s="32"/>
      <c r="X16" s="32"/>
      <c r="Y16" s="32"/>
      <c r="Z16" s="32"/>
      <c r="AA16" s="32"/>
      <c r="AB16" s="38"/>
    </row>
    <row r="17" spans="1:28" ht="30.6" x14ac:dyDescent="0.55000000000000004">
      <c r="A17" s="11">
        <f t="shared" si="0"/>
        <v>11</v>
      </c>
      <c r="B17" s="22">
        <v>34</v>
      </c>
      <c r="C17" s="29" t="s">
        <v>52</v>
      </c>
      <c r="D17" s="24" t="s">
        <v>26</v>
      </c>
      <c r="E17" s="25"/>
      <c r="F17" s="25"/>
      <c r="G17" s="25"/>
      <c r="H17" s="16">
        <f t="shared" si="1"/>
        <v>0</v>
      </c>
      <c r="I17" s="25"/>
      <c r="J17" s="25"/>
      <c r="K17" s="25">
        <v>199</v>
      </c>
      <c r="L17" s="25"/>
      <c r="M17" s="16">
        <f t="shared" si="2"/>
        <v>995</v>
      </c>
      <c r="N17" s="25">
        <v>3170</v>
      </c>
      <c r="O17" s="26">
        <v>5121</v>
      </c>
      <c r="P17" s="27"/>
      <c r="Q17" s="28">
        <f t="shared" si="3"/>
        <v>14407</v>
      </c>
      <c r="S17" s="37" t="s">
        <v>53</v>
      </c>
      <c r="T17" s="32"/>
      <c r="U17" s="32"/>
      <c r="V17" s="32"/>
      <c r="W17" s="32"/>
      <c r="X17" s="32"/>
      <c r="Y17" s="32"/>
      <c r="Z17" s="32"/>
      <c r="AA17" s="32"/>
      <c r="AB17" s="38"/>
    </row>
    <row r="18" spans="1:28" ht="30.6" x14ac:dyDescent="0.55000000000000004">
      <c r="A18" s="11">
        <f t="shared" si="0"/>
        <v>22</v>
      </c>
      <c r="B18" s="22">
        <v>163</v>
      </c>
      <c r="C18" s="29" t="s">
        <v>54</v>
      </c>
      <c r="D18" s="24" t="s">
        <v>55</v>
      </c>
      <c r="E18" s="25"/>
      <c r="F18" s="25"/>
      <c r="G18" s="25"/>
      <c r="H18" s="16">
        <f t="shared" si="1"/>
        <v>0</v>
      </c>
      <c r="I18" s="25"/>
      <c r="J18" s="25"/>
      <c r="K18" s="25"/>
      <c r="L18" s="25"/>
      <c r="M18" s="16">
        <f t="shared" si="2"/>
        <v>0</v>
      </c>
      <c r="N18" s="25"/>
      <c r="O18" s="26"/>
      <c r="P18" s="27"/>
      <c r="Q18" s="28">
        <f t="shared" si="3"/>
        <v>0</v>
      </c>
      <c r="S18" s="37" t="s">
        <v>56</v>
      </c>
      <c r="T18" s="32"/>
      <c r="U18" s="32"/>
      <c r="V18" s="32"/>
      <c r="W18" s="32"/>
      <c r="X18" s="32"/>
      <c r="Y18" s="32"/>
      <c r="Z18" s="32"/>
      <c r="AA18" s="32"/>
      <c r="AB18" s="38"/>
    </row>
    <row r="19" spans="1:28" ht="30.6" x14ac:dyDescent="0.55000000000000004">
      <c r="A19" s="11">
        <f t="shared" si="0"/>
        <v>12</v>
      </c>
      <c r="B19" s="22">
        <v>164</v>
      </c>
      <c r="C19" s="29" t="s">
        <v>57</v>
      </c>
      <c r="D19" s="24" t="s">
        <v>26</v>
      </c>
      <c r="E19" s="25"/>
      <c r="F19" s="25"/>
      <c r="G19" s="25"/>
      <c r="H19" s="16">
        <f t="shared" si="1"/>
        <v>0</v>
      </c>
      <c r="I19" s="25"/>
      <c r="J19" s="25"/>
      <c r="K19" s="25">
        <v>312</v>
      </c>
      <c r="L19" s="25"/>
      <c r="M19" s="16">
        <f t="shared" si="2"/>
        <v>1560</v>
      </c>
      <c r="N19" s="25">
        <v>12588</v>
      </c>
      <c r="O19" s="26"/>
      <c r="P19" s="27"/>
      <c r="Q19" s="28">
        <f t="shared" si="3"/>
        <v>14148</v>
      </c>
      <c r="S19" s="37" t="s">
        <v>58</v>
      </c>
      <c r="T19" s="32"/>
      <c r="U19" s="32"/>
      <c r="V19" s="32"/>
      <c r="W19" s="32"/>
      <c r="X19" s="32"/>
      <c r="Y19" s="32"/>
      <c r="Z19" s="32"/>
      <c r="AA19" s="32"/>
      <c r="AB19" s="38"/>
    </row>
    <row r="20" spans="1:28" ht="30.6" x14ac:dyDescent="0.55000000000000004">
      <c r="A20" s="11">
        <f t="shared" si="0"/>
        <v>14</v>
      </c>
      <c r="B20" s="22">
        <v>165</v>
      </c>
      <c r="C20" s="29" t="s">
        <v>59</v>
      </c>
      <c r="D20" s="24" t="s">
        <v>60</v>
      </c>
      <c r="E20" s="25"/>
      <c r="F20" s="25"/>
      <c r="G20" s="25"/>
      <c r="H20" s="16">
        <f t="shared" si="1"/>
        <v>0</v>
      </c>
      <c r="I20" s="25"/>
      <c r="J20" s="25"/>
      <c r="K20" s="25">
        <v>210</v>
      </c>
      <c r="L20" s="25"/>
      <c r="M20" s="16">
        <f t="shared" si="2"/>
        <v>1050</v>
      </c>
      <c r="N20" s="25">
        <v>11836</v>
      </c>
      <c r="O20" s="26"/>
      <c r="P20" s="27"/>
      <c r="Q20" s="28">
        <f t="shared" si="3"/>
        <v>12886</v>
      </c>
      <c r="S20" s="37" t="s">
        <v>61</v>
      </c>
      <c r="T20" s="32"/>
      <c r="U20" s="32"/>
      <c r="V20" s="32"/>
      <c r="W20" s="32"/>
      <c r="X20" s="32"/>
      <c r="Y20" s="32"/>
      <c r="Z20" s="32"/>
      <c r="AA20" s="32"/>
      <c r="AB20" s="38"/>
    </row>
    <row r="21" spans="1:28" ht="30.6" x14ac:dyDescent="0.55000000000000004">
      <c r="A21" s="11">
        <f t="shared" si="0"/>
        <v>9</v>
      </c>
      <c r="B21" s="22">
        <v>16</v>
      </c>
      <c r="C21" s="29" t="s">
        <v>62</v>
      </c>
      <c r="D21" s="24" t="s">
        <v>26</v>
      </c>
      <c r="E21" s="25"/>
      <c r="F21" s="25"/>
      <c r="G21" s="25"/>
      <c r="H21" s="16">
        <f t="shared" si="1"/>
        <v>0</v>
      </c>
      <c r="I21" s="25"/>
      <c r="J21" s="25"/>
      <c r="K21" s="25">
        <v>2010</v>
      </c>
      <c r="L21" s="25"/>
      <c r="M21" s="16">
        <f t="shared" si="2"/>
        <v>10050</v>
      </c>
      <c r="N21" s="25">
        <v>5966</v>
      </c>
      <c r="O21" s="26"/>
      <c r="P21" s="27"/>
      <c r="Q21" s="28">
        <f t="shared" si="3"/>
        <v>16016</v>
      </c>
      <c r="S21" s="37" t="s">
        <v>63</v>
      </c>
      <c r="T21" s="32"/>
      <c r="U21" s="32"/>
      <c r="V21" s="32"/>
      <c r="W21" s="32"/>
      <c r="X21" s="32"/>
      <c r="Y21" s="32"/>
      <c r="Z21" s="32"/>
      <c r="AA21" s="32"/>
      <c r="AB21" s="38"/>
    </row>
    <row r="22" spans="1:28" ht="30.6" x14ac:dyDescent="0.55000000000000004">
      <c r="A22" s="11">
        <f t="shared" si="0"/>
        <v>19</v>
      </c>
      <c r="B22" s="22">
        <v>166</v>
      </c>
      <c r="C22" s="29" t="s">
        <v>64</v>
      </c>
      <c r="D22" s="24" t="s">
        <v>65</v>
      </c>
      <c r="E22" s="25"/>
      <c r="F22" s="25"/>
      <c r="G22" s="25"/>
      <c r="H22" s="16">
        <f t="shared" si="1"/>
        <v>0</v>
      </c>
      <c r="I22" s="25"/>
      <c r="J22" s="25"/>
      <c r="K22" s="25">
        <v>1070</v>
      </c>
      <c r="L22" s="25"/>
      <c r="M22" s="16">
        <f t="shared" si="2"/>
        <v>5350</v>
      </c>
      <c r="N22" s="25">
        <v>1692</v>
      </c>
      <c r="O22" s="26"/>
      <c r="P22" s="27"/>
      <c r="Q22" s="28">
        <f t="shared" si="3"/>
        <v>7042</v>
      </c>
      <c r="S22" s="31"/>
      <c r="T22" s="32"/>
      <c r="U22" s="32"/>
      <c r="V22" s="32"/>
      <c r="W22" s="32"/>
      <c r="X22" s="32"/>
      <c r="Y22" s="32"/>
      <c r="Z22" s="32"/>
      <c r="AA22" s="32"/>
      <c r="AB22" s="38"/>
    </row>
    <row r="23" spans="1:28" ht="30.6" x14ac:dyDescent="0.55000000000000004">
      <c r="A23" s="11">
        <f t="shared" si="0"/>
        <v>21</v>
      </c>
      <c r="B23" s="22">
        <v>167</v>
      </c>
      <c r="C23" s="29" t="s">
        <v>66</v>
      </c>
      <c r="D23" s="24" t="s">
        <v>67</v>
      </c>
      <c r="E23" s="25"/>
      <c r="F23" s="25"/>
      <c r="G23" s="25"/>
      <c r="H23" s="16">
        <f t="shared" si="1"/>
        <v>0</v>
      </c>
      <c r="I23" s="25"/>
      <c r="J23" s="25"/>
      <c r="K23" s="25">
        <v>280</v>
      </c>
      <c r="L23" s="25"/>
      <c r="M23" s="16">
        <f t="shared" si="2"/>
        <v>1400</v>
      </c>
      <c r="N23" s="25">
        <v>2988</v>
      </c>
      <c r="O23" s="26"/>
      <c r="P23" s="27"/>
      <c r="Q23" s="28">
        <f t="shared" si="3"/>
        <v>4388</v>
      </c>
      <c r="S23" s="31"/>
      <c r="T23" s="32"/>
      <c r="U23" s="32"/>
      <c r="V23" s="32"/>
      <c r="W23" s="32"/>
      <c r="X23" s="32"/>
      <c r="Y23" s="32"/>
      <c r="Z23" s="32"/>
      <c r="AA23" s="32"/>
      <c r="AB23" s="38"/>
    </row>
    <row r="24" spans="1:28" ht="30.6" x14ac:dyDescent="0.55000000000000004">
      <c r="A24" s="11">
        <f t="shared" si="0"/>
        <v>22</v>
      </c>
      <c r="B24" s="22">
        <v>40</v>
      </c>
      <c r="C24" s="29" t="s">
        <v>68</v>
      </c>
      <c r="D24" s="24" t="s">
        <v>69</v>
      </c>
      <c r="E24" s="25"/>
      <c r="F24" s="25"/>
      <c r="G24" s="25"/>
      <c r="H24" s="16">
        <f t="shared" si="1"/>
        <v>0</v>
      </c>
      <c r="I24" s="25"/>
      <c r="J24" s="25"/>
      <c r="K24" s="25"/>
      <c r="L24" s="25"/>
      <c r="M24" s="16">
        <f t="shared" si="2"/>
        <v>0</v>
      </c>
      <c r="N24" s="25"/>
      <c r="O24" s="26"/>
      <c r="P24" s="27"/>
      <c r="Q24" s="28">
        <f t="shared" si="3"/>
        <v>0</v>
      </c>
      <c r="S24" s="31"/>
      <c r="T24" s="32"/>
      <c r="U24" s="32"/>
      <c r="V24" s="32"/>
      <c r="W24" s="32"/>
      <c r="X24" s="32"/>
      <c r="Y24" s="32"/>
      <c r="Z24" s="32"/>
      <c r="AA24" s="32"/>
      <c r="AB24" s="38"/>
    </row>
    <row r="25" spans="1:28" ht="30.6" x14ac:dyDescent="0.55000000000000004">
      <c r="A25" s="11">
        <f t="shared" si="0"/>
        <v>1</v>
      </c>
      <c r="B25" s="22">
        <v>35</v>
      </c>
      <c r="C25" s="29" t="s">
        <v>70</v>
      </c>
      <c r="D25" s="24" t="s">
        <v>26</v>
      </c>
      <c r="E25" s="25"/>
      <c r="F25" s="25"/>
      <c r="G25" s="25"/>
      <c r="H25" s="16">
        <f t="shared" si="1"/>
        <v>0</v>
      </c>
      <c r="I25" s="25"/>
      <c r="J25" s="25"/>
      <c r="K25" s="25">
        <v>818</v>
      </c>
      <c r="L25" s="25"/>
      <c r="M25" s="16">
        <f t="shared" si="2"/>
        <v>4090</v>
      </c>
      <c r="N25" s="25">
        <v>32659</v>
      </c>
      <c r="O25" s="26">
        <v>10743</v>
      </c>
      <c r="P25" s="27"/>
      <c r="Q25" s="28">
        <f t="shared" si="3"/>
        <v>58235</v>
      </c>
      <c r="S25" s="40"/>
      <c r="T25" s="34"/>
      <c r="U25" s="34"/>
      <c r="V25" s="34"/>
      <c r="W25" s="34"/>
      <c r="X25" s="34"/>
      <c r="Y25" s="34"/>
      <c r="Z25" s="34"/>
      <c r="AA25" s="34"/>
      <c r="AB25" s="41"/>
    </row>
    <row r="26" spans="1:28" ht="30.6" x14ac:dyDescent="0.55000000000000004">
      <c r="A26" s="11">
        <f t="shared" si="0"/>
        <v>22</v>
      </c>
      <c r="B26" s="22">
        <v>168</v>
      </c>
      <c r="C26" s="29" t="s">
        <v>71</v>
      </c>
      <c r="D26" s="24" t="s">
        <v>23</v>
      </c>
      <c r="E26" s="25"/>
      <c r="F26" s="25"/>
      <c r="G26" s="25"/>
      <c r="H26" s="16">
        <f t="shared" si="1"/>
        <v>0</v>
      </c>
      <c r="I26" s="25"/>
      <c r="J26" s="25"/>
      <c r="K26" s="25"/>
      <c r="L26" s="25"/>
      <c r="M26" s="16">
        <f t="shared" si="2"/>
        <v>0</v>
      </c>
      <c r="N26" s="25"/>
      <c r="O26" s="26"/>
      <c r="P26" s="27"/>
      <c r="Q26" s="28">
        <f t="shared" si="3"/>
        <v>0</v>
      </c>
      <c r="S26" s="32"/>
      <c r="T26" s="32"/>
      <c r="U26" s="32"/>
      <c r="V26" s="32"/>
    </row>
    <row r="27" spans="1:28" ht="30.6" x14ac:dyDescent="0.55000000000000004">
      <c r="A27" s="11">
        <f t="shared" si="0"/>
        <v>7</v>
      </c>
      <c r="B27" s="22">
        <v>39</v>
      </c>
      <c r="C27" s="42" t="s">
        <v>72</v>
      </c>
      <c r="D27" s="24" t="s">
        <v>26</v>
      </c>
      <c r="E27" s="25"/>
      <c r="F27" s="25"/>
      <c r="G27" s="25"/>
      <c r="H27" s="16">
        <f t="shared" si="1"/>
        <v>0</v>
      </c>
      <c r="I27" s="25"/>
      <c r="J27" s="25"/>
      <c r="K27" s="25"/>
      <c r="L27" s="25"/>
      <c r="M27" s="16">
        <f t="shared" si="2"/>
        <v>0</v>
      </c>
      <c r="N27" s="25">
        <v>24441</v>
      </c>
      <c r="O27" s="26"/>
      <c r="P27" s="27"/>
      <c r="Q27" s="28">
        <f t="shared" si="3"/>
        <v>24441</v>
      </c>
      <c r="S27" s="32"/>
      <c r="T27" s="32"/>
      <c r="U27" s="32"/>
      <c r="V27" s="32"/>
    </row>
    <row r="28" spans="1:28" ht="30.6" x14ac:dyDescent="0.55000000000000004">
      <c r="A28" s="11">
        <f t="shared" si="0"/>
        <v>22</v>
      </c>
      <c r="B28" s="22">
        <v>26</v>
      </c>
      <c r="C28" s="29"/>
      <c r="D28" s="24"/>
      <c r="E28" s="25"/>
      <c r="F28" s="25"/>
      <c r="G28" s="25"/>
      <c r="H28" s="16">
        <f t="shared" si="1"/>
        <v>0</v>
      </c>
      <c r="I28" s="25"/>
      <c r="J28" s="25"/>
      <c r="K28" s="25"/>
      <c r="L28" s="25"/>
      <c r="M28" s="16">
        <f t="shared" si="2"/>
        <v>0</v>
      </c>
      <c r="N28" s="25"/>
      <c r="O28" s="26"/>
      <c r="P28" s="27"/>
      <c r="Q28" s="28">
        <f t="shared" si="3"/>
        <v>0</v>
      </c>
      <c r="S28" s="32"/>
      <c r="T28" s="32"/>
      <c r="U28" s="32"/>
      <c r="V28" s="32"/>
    </row>
    <row r="29" spans="1:28" ht="30.6" x14ac:dyDescent="0.55000000000000004">
      <c r="A29" s="11">
        <f t="shared" si="0"/>
        <v>22</v>
      </c>
      <c r="B29" s="22">
        <v>27</v>
      </c>
      <c r="C29" s="29"/>
      <c r="D29" s="24"/>
      <c r="E29" s="25"/>
      <c r="F29" s="25"/>
      <c r="G29" s="25"/>
      <c r="H29" s="16">
        <f t="shared" si="1"/>
        <v>0</v>
      </c>
      <c r="I29" s="25"/>
      <c r="J29" s="25"/>
      <c r="K29" s="25"/>
      <c r="L29" s="25"/>
      <c r="M29" s="16">
        <f t="shared" si="2"/>
        <v>0</v>
      </c>
      <c r="N29" s="25"/>
      <c r="O29" s="26"/>
      <c r="P29" s="27"/>
      <c r="Q29" s="28">
        <f t="shared" si="3"/>
        <v>0</v>
      </c>
      <c r="S29" s="32"/>
      <c r="T29" s="32"/>
      <c r="U29" s="32"/>
      <c r="V29" s="32"/>
    </row>
    <row r="30" spans="1:28" ht="30.6" x14ac:dyDescent="0.55000000000000004">
      <c r="A30" s="11">
        <f t="shared" si="0"/>
        <v>22</v>
      </c>
      <c r="B30" s="22">
        <v>28</v>
      </c>
      <c r="C30" s="29"/>
      <c r="D30" s="24"/>
      <c r="E30" s="25"/>
      <c r="F30" s="25"/>
      <c r="G30" s="25"/>
      <c r="H30" s="16">
        <f t="shared" si="1"/>
        <v>0</v>
      </c>
      <c r="I30" s="25"/>
      <c r="J30" s="25"/>
      <c r="K30" s="25"/>
      <c r="L30" s="25"/>
      <c r="M30" s="16">
        <f t="shared" si="2"/>
        <v>0</v>
      </c>
      <c r="N30" s="25"/>
      <c r="O30" s="26"/>
      <c r="P30" s="27"/>
      <c r="Q30" s="28">
        <f t="shared" si="3"/>
        <v>0</v>
      </c>
      <c r="S30" s="32"/>
      <c r="T30" s="32"/>
      <c r="U30" s="32"/>
      <c r="V30" s="32"/>
    </row>
    <row r="31" spans="1:28" ht="30.6" x14ac:dyDescent="0.55000000000000004">
      <c r="A31" s="11">
        <f t="shared" si="0"/>
        <v>22</v>
      </c>
      <c r="B31" s="22">
        <v>29</v>
      </c>
      <c r="C31" s="29"/>
      <c r="D31" s="24"/>
      <c r="E31" s="25"/>
      <c r="F31" s="25"/>
      <c r="G31" s="25"/>
      <c r="H31" s="16">
        <f t="shared" si="1"/>
        <v>0</v>
      </c>
      <c r="I31" s="25"/>
      <c r="J31" s="25"/>
      <c r="K31" s="25"/>
      <c r="L31" s="25"/>
      <c r="M31" s="16">
        <f t="shared" si="2"/>
        <v>0</v>
      </c>
      <c r="N31" s="25"/>
      <c r="O31" s="26"/>
      <c r="P31" s="27"/>
      <c r="Q31" s="28">
        <f t="shared" si="3"/>
        <v>0</v>
      </c>
      <c r="S31" s="32"/>
      <c r="T31" s="32"/>
      <c r="U31" s="32"/>
      <c r="V31" s="32"/>
    </row>
    <row r="32" spans="1:28" ht="30.6" x14ac:dyDescent="0.55000000000000004">
      <c r="A32" s="11">
        <f t="shared" si="0"/>
        <v>22</v>
      </c>
      <c r="B32" s="22">
        <v>30</v>
      </c>
      <c r="C32" s="29"/>
      <c r="D32" s="24"/>
      <c r="E32" s="25"/>
      <c r="F32" s="25"/>
      <c r="G32" s="25"/>
      <c r="H32" s="16">
        <f t="shared" si="1"/>
        <v>0</v>
      </c>
      <c r="I32" s="25"/>
      <c r="J32" s="25"/>
      <c r="K32" s="25"/>
      <c r="L32" s="25"/>
      <c r="M32" s="16">
        <f t="shared" si="2"/>
        <v>0</v>
      </c>
      <c r="N32" s="25"/>
      <c r="O32" s="26"/>
      <c r="P32" s="27"/>
      <c r="Q32" s="28">
        <f t="shared" si="3"/>
        <v>0</v>
      </c>
      <c r="S32" s="32"/>
      <c r="T32" s="32"/>
      <c r="U32" s="32"/>
      <c r="V32" s="32"/>
    </row>
    <row r="33" spans="1:22" ht="30.6" x14ac:dyDescent="0.55000000000000004">
      <c r="A33" s="11">
        <f t="shared" si="0"/>
        <v>22</v>
      </c>
      <c r="B33" s="22">
        <v>31</v>
      </c>
      <c r="C33" s="29"/>
      <c r="D33" s="24"/>
      <c r="E33" s="25"/>
      <c r="F33" s="25"/>
      <c r="G33" s="25"/>
      <c r="H33" s="16">
        <f t="shared" si="1"/>
        <v>0</v>
      </c>
      <c r="I33" s="25"/>
      <c r="J33" s="25"/>
      <c r="K33" s="25"/>
      <c r="L33" s="25"/>
      <c r="M33" s="16">
        <f t="shared" si="2"/>
        <v>0</v>
      </c>
      <c r="N33" s="25"/>
      <c r="O33" s="26"/>
      <c r="P33" s="27"/>
      <c r="Q33" s="28">
        <f t="shared" si="3"/>
        <v>0</v>
      </c>
      <c r="S33" s="32"/>
      <c r="T33" s="32"/>
      <c r="U33" s="32"/>
      <c r="V33" s="32"/>
    </row>
    <row r="34" spans="1:22" ht="30.6" x14ac:dyDescent="0.55000000000000004">
      <c r="A34" s="11">
        <f t="shared" si="0"/>
        <v>22</v>
      </c>
      <c r="B34" s="22">
        <v>32</v>
      </c>
      <c r="C34" s="29"/>
      <c r="D34" s="24"/>
      <c r="E34" s="25"/>
      <c r="F34" s="25"/>
      <c r="G34" s="25"/>
      <c r="H34" s="16">
        <f t="shared" si="1"/>
        <v>0</v>
      </c>
      <c r="I34" s="25"/>
      <c r="J34" s="25"/>
      <c r="K34" s="25"/>
      <c r="L34" s="25"/>
      <c r="M34" s="16">
        <f t="shared" si="2"/>
        <v>0</v>
      </c>
      <c r="N34" s="25"/>
      <c r="O34" s="26"/>
      <c r="P34" s="27"/>
      <c r="Q34" s="28">
        <f t="shared" si="3"/>
        <v>0</v>
      </c>
      <c r="S34" s="32"/>
      <c r="T34" s="32"/>
      <c r="U34" s="32"/>
      <c r="V34" s="32"/>
    </row>
    <row r="35" spans="1:22" ht="30.6" x14ac:dyDescent="0.55000000000000004">
      <c r="A35" s="11">
        <f t="shared" ref="A35:A66" si="4">RANK(Q35,$Q:$Q,0)</f>
        <v>22</v>
      </c>
      <c r="B35" s="22">
        <v>33</v>
      </c>
      <c r="C35" s="29"/>
      <c r="D35" s="24"/>
      <c r="E35" s="25"/>
      <c r="F35" s="25"/>
      <c r="G35" s="25"/>
      <c r="H35" s="16">
        <f t="shared" ref="H35:H66" si="5">SUM(E35:G35)*KERROIN_LOHIKALA</f>
        <v>0</v>
      </c>
      <c r="I35" s="25"/>
      <c r="J35" s="25"/>
      <c r="K35" s="25"/>
      <c r="L35" s="25"/>
      <c r="M35" s="16">
        <f t="shared" ref="M35:M66" si="6">SUM(I35+K35)*KERROIN_KUHA_JA_AHVEN+(J35*KERROIN_KUHA_YLI)+(L35*KERROIN_AHVEN_YLI_KG)</f>
        <v>0</v>
      </c>
      <c r="N35" s="25"/>
      <c r="O35" s="26"/>
      <c r="P35" s="27"/>
      <c r="Q35" s="28">
        <f t="shared" ref="Q35:Q66" si="7">ROUND(((H35+M35+(N35*KERROIN_HAUKI)+(O35*KERROIN_HAUKI_YLI)+(P35*KERROIN_MUUT_KALAT))*KERROIN_KOKONAISKERROIN), 0)</f>
        <v>0</v>
      </c>
      <c r="S35" s="32"/>
      <c r="T35" s="32"/>
      <c r="U35" s="32"/>
      <c r="V35" s="32"/>
    </row>
    <row r="36" spans="1:22" ht="30.6" x14ac:dyDescent="0.55000000000000004">
      <c r="A36" s="11">
        <f t="shared" si="4"/>
        <v>22</v>
      </c>
      <c r="B36" s="22">
        <v>34</v>
      </c>
      <c r="C36" s="29"/>
      <c r="D36" s="24"/>
      <c r="E36" s="25"/>
      <c r="F36" s="25"/>
      <c r="G36" s="25"/>
      <c r="H36" s="16">
        <f t="shared" si="5"/>
        <v>0</v>
      </c>
      <c r="I36" s="25"/>
      <c r="J36" s="25"/>
      <c r="K36" s="25"/>
      <c r="L36" s="25"/>
      <c r="M36" s="16">
        <f t="shared" si="6"/>
        <v>0</v>
      </c>
      <c r="N36" s="25"/>
      <c r="O36" s="26"/>
      <c r="P36" s="27"/>
      <c r="Q36" s="28">
        <f t="shared" si="7"/>
        <v>0</v>
      </c>
      <c r="S36" s="32"/>
      <c r="T36" s="32"/>
      <c r="U36" s="32"/>
      <c r="V36" s="32"/>
    </row>
    <row r="37" spans="1:22" ht="30.6" x14ac:dyDescent="0.55000000000000004">
      <c r="A37" s="11">
        <f t="shared" si="4"/>
        <v>22</v>
      </c>
      <c r="B37" s="22">
        <v>35</v>
      </c>
      <c r="C37" s="29"/>
      <c r="D37" s="24"/>
      <c r="E37" s="25"/>
      <c r="F37" s="25"/>
      <c r="G37" s="25"/>
      <c r="H37" s="16">
        <f t="shared" si="5"/>
        <v>0</v>
      </c>
      <c r="I37" s="25"/>
      <c r="J37" s="25"/>
      <c r="K37" s="25"/>
      <c r="L37" s="25"/>
      <c r="M37" s="16">
        <f t="shared" si="6"/>
        <v>0</v>
      </c>
      <c r="N37" s="25"/>
      <c r="O37" s="26"/>
      <c r="P37" s="27"/>
      <c r="Q37" s="28">
        <f t="shared" si="7"/>
        <v>0</v>
      </c>
      <c r="S37" s="32"/>
      <c r="T37" s="32"/>
      <c r="U37" s="32"/>
      <c r="V37" s="32"/>
    </row>
    <row r="38" spans="1:22" ht="30.6" x14ac:dyDescent="0.55000000000000004">
      <c r="A38" s="11">
        <f t="shared" si="4"/>
        <v>22</v>
      </c>
      <c r="B38" s="22">
        <v>36</v>
      </c>
      <c r="C38" s="29"/>
      <c r="D38" s="24"/>
      <c r="E38" s="25"/>
      <c r="F38" s="25"/>
      <c r="G38" s="25"/>
      <c r="H38" s="16">
        <f t="shared" si="5"/>
        <v>0</v>
      </c>
      <c r="I38" s="25"/>
      <c r="J38" s="25"/>
      <c r="K38" s="25"/>
      <c r="L38" s="25"/>
      <c r="M38" s="16">
        <f t="shared" si="6"/>
        <v>0</v>
      </c>
      <c r="N38" s="25"/>
      <c r="O38" s="26"/>
      <c r="P38" s="27"/>
      <c r="Q38" s="28">
        <f t="shared" si="7"/>
        <v>0</v>
      </c>
      <c r="S38" s="32"/>
      <c r="T38" s="32"/>
      <c r="U38" s="32"/>
      <c r="V38" s="32"/>
    </row>
    <row r="39" spans="1:22" ht="30.6" x14ac:dyDescent="0.55000000000000004">
      <c r="A39" s="11">
        <f t="shared" si="4"/>
        <v>22</v>
      </c>
      <c r="B39" s="22">
        <v>37</v>
      </c>
      <c r="C39" s="29"/>
      <c r="D39" s="24"/>
      <c r="E39" s="25"/>
      <c r="F39" s="25"/>
      <c r="G39" s="25"/>
      <c r="H39" s="16">
        <f t="shared" si="5"/>
        <v>0</v>
      </c>
      <c r="I39" s="25"/>
      <c r="J39" s="25"/>
      <c r="K39" s="25"/>
      <c r="L39" s="25"/>
      <c r="M39" s="16">
        <f t="shared" si="6"/>
        <v>0</v>
      </c>
      <c r="N39" s="25"/>
      <c r="O39" s="26"/>
      <c r="P39" s="27"/>
      <c r="Q39" s="28">
        <f t="shared" si="7"/>
        <v>0</v>
      </c>
      <c r="S39" s="32"/>
      <c r="T39" s="32"/>
      <c r="U39" s="32"/>
      <c r="V39" s="32"/>
    </row>
    <row r="40" spans="1:22" ht="30.6" x14ac:dyDescent="0.55000000000000004">
      <c r="A40" s="11">
        <f t="shared" si="4"/>
        <v>22</v>
      </c>
      <c r="B40" s="22">
        <v>38</v>
      </c>
      <c r="C40" s="29"/>
      <c r="D40" s="24"/>
      <c r="E40" s="25"/>
      <c r="F40" s="25"/>
      <c r="G40" s="25"/>
      <c r="H40" s="16">
        <f t="shared" si="5"/>
        <v>0</v>
      </c>
      <c r="I40" s="25"/>
      <c r="J40" s="25"/>
      <c r="K40" s="25"/>
      <c r="L40" s="25"/>
      <c r="M40" s="16">
        <f t="shared" si="6"/>
        <v>0</v>
      </c>
      <c r="N40" s="25"/>
      <c r="O40" s="26"/>
      <c r="P40" s="27"/>
      <c r="Q40" s="28">
        <f t="shared" si="7"/>
        <v>0</v>
      </c>
      <c r="S40" s="32"/>
      <c r="T40" s="32"/>
      <c r="U40" s="32"/>
      <c r="V40" s="32"/>
    </row>
    <row r="41" spans="1:22" ht="30.6" x14ac:dyDescent="0.55000000000000004">
      <c r="A41" s="11">
        <f t="shared" si="4"/>
        <v>22</v>
      </c>
      <c r="B41" s="22">
        <v>39</v>
      </c>
      <c r="C41" s="29"/>
      <c r="D41" s="24"/>
      <c r="E41" s="25"/>
      <c r="F41" s="25"/>
      <c r="G41" s="25"/>
      <c r="H41" s="16">
        <f t="shared" si="5"/>
        <v>0</v>
      </c>
      <c r="I41" s="25"/>
      <c r="J41" s="25"/>
      <c r="K41" s="25"/>
      <c r="L41" s="25"/>
      <c r="M41" s="16">
        <f t="shared" si="6"/>
        <v>0</v>
      </c>
      <c r="N41" s="25"/>
      <c r="O41" s="26"/>
      <c r="P41" s="27"/>
      <c r="Q41" s="28">
        <f t="shared" si="7"/>
        <v>0</v>
      </c>
      <c r="S41" s="32"/>
      <c r="T41" s="32"/>
      <c r="U41" s="32"/>
      <c r="V41" s="32"/>
    </row>
    <row r="42" spans="1:22" ht="30.6" x14ac:dyDescent="0.55000000000000004">
      <c r="A42" s="11">
        <f t="shared" si="4"/>
        <v>22</v>
      </c>
      <c r="B42" s="22">
        <v>40</v>
      </c>
      <c r="C42" s="29"/>
      <c r="D42" s="24"/>
      <c r="E42" s="25"/>
      <c r="F42" s="25"/>
      <c r="G42" s="25"/>
      <c r="H42" s="16">
        <f t="shared" si="5"/>
        <v>0</v>
      </c>
      <c r="I42" s="25"/>
      <c r="J42" s="25"/>
      <c r="K42" s="25"/>
      <c r="L42" s="25"/>
      <c r="M42" s="16">
        <f t="shared" si="6"/>
        <v>0</v>
      </c>
      <c r="N42" s="25"/>
      <c r="O42" s="26"/>
      <c r="P42" s="27"/>
      <c r="Q42" s="28">
        <f t="shared" si="7"/>
        <v>0</v>
      </c>
      <c r="S42" s="32"/>
      <c r="T42" s="32"/>
      <c r="U42" s="32"/>
      <c r="V42" s="32"/>
    </row>
    <row r="43" spans="1:22" ht="30.6" x14ac:dyDescent="0.55000000000000004">
      <c r="A43" s="11">
        <f t="shared" si="4"/>
        <v>22</v>
      </c>
      <c r="B43" s="22">
        <v>41</v>
      </c>
      <c r="C43" s="29"/>
      <c r="D43" s="24"/>
      <c r="E43" s="25"/>
      <c r="F43" s="25"/>
      <c r="G43" s="25"/>
      <c r="H43" s="16">
        <f t="shared" si="5"/>
        <v>0</v>
      </c>
      <c r="I43" s="25"/>
      <c r="J43" s="25"/>
      <c r="K43" s="25"/>
      <c r="L43" s="25"/>
      <c r="M43" s="16">
        <f t="shared" si="6"/>
        <v>0</v>
      </c>
      <c r="N43" s="25"/>
      <c r="O43" s="26"/>
      <c r="P43" s="27"/>
      <c r="Q43" s="28">
        <f t="shared" si="7"/>
        <v>0</v>
      </c>
      <c r="S43" s="32"/>
      <c r="T43" s="32"/>
      <c r="U43" s="32"/>
      <c r="V43" s="32"/>
    </row>
    <row r="44" spans="1:22" ht="30.6" x14ac:dyDescent="0.55000000000000004">
      <c r="A44" s="11">
        <f t="shared" si="4"/>
        <v>22</v>
      </c>
      <c r="B44" s="22">
        <v>42</v>
      </c>
      <c r="C44" s="29"/>
      <c r="D44" s="24"/>
      <c r="E44" s="25"/>
      <c r="F44" s="25"/>
      <c r="G44" s="25"/>
      <c r="H44" s="16">
        <f t="shared" si="5"/>
        <v>0</v>
      </c>
      <c r="I44" s="25"/>
      <c r="J44" s="25"/>
      <c r="K44" s="25"/>
      <c r="L44" s="25"/>
      <c r="M44" s="16">
        <f t="shared" si="6"/>
        <v>0</v>
      </c>
      <c r="N44" s="25"/>
      <c r="O44" s="26"/>
      <c r="P44" s="27"/>
      <c r="Q44" s="28">
        <f t="shared" si="7"/>
        <v>0</v>
      </c>
      <c r="S44" s="32"/>
      <c r="T44" s="32"/>
      <c r="U44" s="32"/>
      <c r="V44" s="32"/>
    </row>
    <row r="45" spans="1:22" ht="30.6" x14ac:dyDescent="0.55000000000000004">
      <c r="A45" s="11">
        <f t="shared" si="4"/>
        <v>22</v>
      </c>
      <c r="B45" s="22">
        <v>43</v>
      </c>
      <c r="C45" s="29"/>
      <c r="D45" s="24"/>
      <c r="E45" s="25"/>
      <c r="F45" s="25"/>
      <c r="G45" s="25"/>
      <c r="H45" s="16">
        <f t="shared" si="5"/>
        <v>0</v>
      </c>
      <c r="I45" s="25"/>
      <c r="J45" s="25"/>
      <c r="K45" s="25"/>
      <c r="L45" s="25"/>
      <c r="M45" s="16">
        <f t="shared" si="6"/>
        <v>0</v>
      </c>
      <c r="N45" s="25"/>
      <c r="O45" s="26"/>
      <c r="P45" s="27"/>
      <c r="Q45" s="28">
        <f t="shared" si="7"/>
        <v>0</v>
      </c>
      <c r="S45" s="32"/>
      <c r="T45" s="32"/>
      <c r="U45" s="32"/>
      <c r="V45" s="32"/>
    </row>
    <row r="46" spans="1:22" ht="30.6" x14ac:dyDescent="0.55000000000000004">
      <c r="A46" s="11">
        <f t="shared" si="4"/>
        <v>22</v>
      </c>
      <c r="B46" s="22">
        <v>44</v>
      </c>
      <c r="C46" s="29"/>
      <c r="D46" s="24"/>
      <c r="E46" s="25"/>
      <c r="F46" s="25"/>
      <c r="G46" s="25"/>
      <c r="H46" s="16">
        <f t="shared" si="5"/>
        <v>0</v>
      </c>
      <c r="I46" s="25"/>
      <c r="J46" s="25"/>
      <c r="K46" s="25"/>
      <c r="L46" s="25"/>
      <c r="M46" s="16">
        <f t="shared" si="6"/>
        <v>0</v>
      </c>
      <c r="N46" s="25"/>
      <c r="O46" s="26"/>
      <c r="P46" s="27"/>
      <c r="Q46" s="28">
        <f t="shared" si="7"/>
        <v>0</v>
      </c>
      <c r="S46" s="32"/>
      <c r="T46" s="32"/>
      <c r="U46" s="32"/>
      <c r="V46" s="32"/>
    </row>
    <row r="47" spans="1:22" ht="30.6" x14ac:dyDescent="0.55000000000000004">
      <c r="A47" s="11">
        <f t="shared" si="4"/>
        <v>22</v>
      </c>
      <c r="B47" s="22">
        <v>45</v>
      </c>
      <c r="C47" s="29"/>
      <c r="D47" s="24"/>
      <c r="E47" s="25"/>
      <c r="F47" s="25"/>
      <c r="G47" s="25"/>
      <c r="H47" s="16">
        <f t="shared" si="5"/>
        <v>0</v>
      </c>
      <c r="I47" s="25"/>
      <c r="J47" s="25"/>
      <c r="K47" s="25"/>
      <c r="L47" s="25"/>
      <c r="M47" s="16">
        <f t="shared" si="6"/>
        <v>0</v>
      </c>
      <c r="N47" s="25"/>
      <c r="O47" s="26"/>
      <c r="P47" s="27"/>
      <c r="Q47" s="28">
        <f t="shared" si="7"/>
        <v>0</v>
      </c>
      <c r="S47" s="32"/>
      <c r="T47" s="32"/>
      <c r="U47" s="32"/>
      <c r="V47" s="32"/>
    </row>
    <row r="48" spans="1:22" ht="30.6" x14ac:dyDescent="0.55000000000000004">
      <c r="A48" s="11">
        <f t="shared" si="4"/>
        <v>22</v>
      </c>
      <c r="B48" s="22">
        <v>46</v>
      </c>
      <c r="C48" s="29"/>
      <c r="D48" s="24"/>
      <c r="E48" s="25"/>
      <c r="F48" s="25"/>
      <c r="G48" s="25"/>
      <c r="H48" s="16">
        <f t="shared" si="5"/>
        <v>0</v>
      </c>
      <c r="I48" s="25"/>
      <c r="J48" s="25"/>
      <c r="K48" s="25"/>
      <c r="L48" s="25"/>
      <c r="M48" s="16">
        <f t="shared" si="6"/>
        <v>0</v>
      </c>
      <c r="N48" s="25"/>
      <c r="O48" s="26"/>
      <c r="P48" s="27"/>
      <c r="Q48" s="28">
        <f t="shared" si="7"/>
        <v>0</v>
      </c>
      <c r="S48" s="32"/>
      <c r="T48" s="32"/>
      <c r="U48" s="32"/>
      <c r="V48" s="32"/>
    </row>
    <row r="49" spans="1:22" ht="30.6" x14ac:dyDescent="0.55000000000000004">
      <c r="A49" s="11">
        <f t="shared" si="4"/>
        <v>22</v>
      </c>
      <c r="B49" s="22">
        <v>47</v>
      </c>
      <c r="C49" s="29"/>
      <c r="D49" s="24"/>
      <c r="E49" s="25"/>
      <c r="F49" s="25"/>
      <c r="G49" s="25"/>
      <c r="H49" s="16">
        <f t="shared" si="5"/>
        <v>0</v>
      </c>
      <c r="I49" s="25"/>
      <c r="J49" s="25"/>
      <c r="K49" s="25"/>
      <c r="L49" s="25"/>
      <c r="M49" s="16">
        <f t="shared" si="6"/>
        <v>0</v>
      </c>
      <c r="N49" s="25"/>
      <c r="O49" s="26"/>
      <c r="P49" s="27"/>
      <c r="Q49" s="28">
        <f t="shared" si="7"/>
        <v>0</v>
      </c>
      <c r="S49" s="32"/>
      <c r="T49" s="32"/>
      <c r="U49" s="32"/>
      <c r="V49" s="32"/>
    </row>
    <row r="50" spans="1:22" ht="30.6" x14ac:dyDescent="0.55000000000000004">
      <c r="A50" s="11">
        <f t="shared" si="4"/>
        <v>22</v>
      </c>
      <c r="B50" s="22">
        <v>48</v>
      </c>
      <c r="C50" s="29"/>
      <c r="D50" s="24"/>
      <c r="E50" s="25"/>
      <c r="F50" s="25"/>
      <c r="G50" s="25"/>
      <c r="H50" s="16">
        <f t="shared" si="5"/>
        <v>0</v>
      </c>
      <c r="I50" s="25"/>
      <c r="J50" s="25"/>
      <c r="K50" s="25"/>
      <c r="L50" s="25"/>
      <c r="M50" s="16">
        <f t="shared" si="6"/>
        <v>0</v>
      </c>
      <c r="N50" s="25"/>
      <c r="O50" s="26"/>
      <c r="P50" s="27"/>
      <c r="Q50" s="28">
        <f t="shared" si="7"/>
        <v>0</v>
      </c>
      <c r="S50" s="32"/>
      <c r="T50" s="32"/>
      <c r="U50" s="32"/>
      <c r="V50" s="32"/>
    </row>
    <row r="51" spans="1:22" ht="30.6" x14ac:dyDescent="0.55000000000000004">
      <c r="A51" s="11">
        <f t="shared" si="4"/>
        <v>22</v>
      </c>
      <c r="B51" s="22">
        <v>49</v>
      </c>
      <c r="C51" s="29"/>
      <c r="D51" s="24"/>
      <c r="E51" s="25"/>
      <c r="F51" s="25"/>
      <c r="G51" s="25"/>
      <c r="H51" s="16">
        <f t="shared" si="5"/>
        <v>0</v>
      </c>
      <c r="I51" s="25"/>
      <c r="J51" s="25"/>
      <c r="K51" s="25"/>
      <c r="L51" s="25"/>
      <c r="M51" s="16">
        <f t="shared" si="6"/>
        <v>0</v>
      </c>
      <c r="N51" s="25"/>
      <c r="O51" s="26"/>
      <c r="P51" s="27"/>
      <c r="Q51" s="28">
        <f t="shared" si="7"/>
        <v>0</v>
      </c>
      <c r="S51" s="32"/>
      <c r="T51" s="32"/>
      <c r="U51" s="32"/>
      <c r="V51" s="32"/>
    </row>
    <row r="52" spans="1:22" ht="30.6" x14ac:dyDescent="0.55000000000000004">
      <c r="A52" s="11">
        <f t="shared" si="4"/>
        <v>22</v>
      </c>
      <c r="B52" s="22">
        <v>50</v>
      </c>
      <c r="C52" s="29"/>
      <c r="D52" s="24"/>
      <c r="E52" s="25"/>
      <c r="F52" s="25"/>
      <c r="G52" s="25"/>
      <c r="H52" s="16">
        <f t="shared" si="5"/>
        <v>0</v>
      </c>
      <c r="I52" s="25"/>
      <c r="J52" s="25"/>
      <c r="K52" s="25"/>
      <c r="L52" s="25"/>
      <c r="M52" s="16">
        <f t="shared" si="6"/>
        <v>0</v>
      </c>
      <c r="N52" s="25"/>
      <c r="O52" s="26"/>
      <c r="P52" s="27"/>
      <c r="Q52" s="28">
        <f t="shared" si="7"/>
        <v>0</v>
      </c>
      <c r="S52" s="32"/>
      <c r="T52" s="32"/>
      <c r="U52" s="32"/>
      <c r="V52" s="32"/>
    </row>
    <row r="53" spans="1:22" ht="30.6" x14ac:dyDescent="0.55000000000000004">
      <c r="A53" s="11">
        <f t="shared" si="4"/>
        <v>22</v>
      </c>
      <c r="B53" s="22">
        <v>51</v>
      </c>
      <c r="C53" s="29"/>
      <c r="D53" s="24"/>
      <c r="E53" s="25"/>
      <c r="F53" s="25"/>
      <c r="G53" s="25"/>
      <c r="H53" s="16">
        <f t="shared" si="5"/>
        <v>0</v>
      </c>
      <c r="I53" s="25"/>
      <c r="J53" s="25"/>
      <c r="K53" s="25"/>
      <c r="L53" s="25"/>
      <c r="M53" s="16">
        <f t="shared" si="6"/>
        <v>0</v>
      </c>
      <c r="N53" s="25"/>
      <c r="O53" s="26"/>
      <c r="P53" s="27"/>
      <c r="Q53" s="28">
        <f t="shared" si="7"/>
        <v>0</v>
      </c>
      <c r="S53" s="32"/>
      <c r="T53" s="32"/>
      <c r="U53" s="32"/>
      <c r="V53" s="32"/>
    </row>
    <row r="54" spans="1:22" ht="30.6" x14ac:dyDescent="0.55000000000000004">
      <c r="A54" s="11">
        <f t="shared" si="4"/>
        <v>22</v>
      </c>
      <c r="B54" s="22">
        <v>52</v>
      </c>
      <c r="C54" s="29"/>
      <c r="D54" s="24"/>
      <c r="E54" s="25"/>
      <c r="F54" s="25"/>
      <c r="G54" s="25"/>
      <c r="H54" s="16">
        <f t="shared" si="5"/>
        <v>0</v>
      </c>
      <c r="I54" s="25"/>
      <c r="J54" s="25"/>
      <c r="K54" s="25"/>
      <c r="L54" s="25"/>
      <c r="M54" s="16">
        <f t="shared" si="6"/>
        <v>0</v>
      </c>
      <c r="N54" s="25"/>
      <c r="O54" s="26"/>
      <c r="P54" s="27"/>
      <c r="Q54" s="28">
        <f t="shared" si="7"/>
        <v>0</v>
      </c>
      <c r="S54" s="32"/>
      <c r="T54" s="32"/>
      <c r="U54" s="32"/>
      <c r="V54" s="32"/>
    </row>
    <row r="55" spans="1:22" ht="30.6" x14ac:dyDescent="0.55000000000000004">
      <c r="A55" s="11">
        <f t="shared" si="4"/>
        <v>22</v>
      </c>
      <c r="B55" s="22">
        <v>53</v>
      </c>
      <c r="C55" s="29"/>
      <c r="D55" s="24"/>
      <c r="E55" s="25"/>
      <c r="F55" s="25"/>
      <c r="G55" s="25"/>
      <c r="H55" s="16">
        <f t="shared" si="5"/>
        <v>0</v>
      </c>
      <c r="I55" s="25"/>
      <c r="J55" s="25"/>
      <c r="K55" s="25"/>
      <c r="L55" s="25"/>
      <c r="M55" s="16">
        <f t="shared" si="6"/>
        <v>0</v>
      </c>
      <c r="N55" s="25"/>
      <c r="O55" s="26"/>
      <c r="P55" s="27"/>
      <c r="Q55" s="28">
        <f t="shared" si="7"/>
        <v>0</v>
      </c>
      <c r="S55" s="32"/>
      <c r="T55" s="32"/>
      <c r="U55" s="32"/>
      <c r="V55" s="32"/>
    </row>
    <row r="56" spans="1:22" ht="30.6" x14ac:dyDescent="0.55000000000000004">
      <c r="A56" s="11">
        <f t="shared" si="4"/>
        <v>22</v>
      </c>
      <c r="B56" s="22">
        <v>54</v>
      </c>
      <c r="C56" s="29"/>
      <c r="D56" s="24"/>
      <c r="E56" s="25"/>
      <c r="F56" s="25"/>
      <c r="G56" s="25"/>
      <c r="H56" s="16">
        <f t="shared" si="5"/>
        <v>0</v>
      </c>
      <c r="I56" s="25"/>
      <c r="J56" s="25"/>
      <c r="K56" s="25"/>
      <c r="L56" s="25"/>
      <c r="M56" s="16">
        <f t="shared" si="6"/>
        <v>0</v>
      </c>
      <c r="N56" s="25"/>
      <c r="O56" s="26"/>
      <c r="P56" s="27"/>
      <c r="Q56" s="28">
        <f t="shared" si="7"/>
        <v>0</v>
      </c>
      <c r="S56" s="32"/>
      <c r="T56" s="32"/>
      <c r="U56" s="32"/>
      <c r="V56" s="32"/>
    </row>
    <row r="57" spans="1:22" ht="30.6" x14ac:dyDescent="0.55000000000000004">
      <c r="A57" s="11">
        <f t="shared" si="4"/>
        <v>22</v>
      </c>
      <c r="B57" s="22">
        <v>55</v>
      </c>
      <c r="C57" s="29"/>
      <c r="D57" s="24"/>
      <c r="E57" s="25"/>
      <c r="F57" s="25"/>
      <c r="G57" s="25"/>
      <c r="H57" s="16">
        <f t="shared" si="5"/>
        <v>0</v>
      </c>
      <c r="I57" s="25"/>
      <c r="J57" s="25"/>
      <c r="K57" s="25"/>
      <c r="L57" s="25"/>
      <c r="M57" s="16">
        <f t="shared" si="6"/>
        <v>0</v>
      </c>
      <c r="N57" s="25"/>
      <c r="O57" s="26"/>
      <c r="P57" s="27"/>
      <c r="Q57" s="28">
        <f t="shared" si="7"/>
        <v>0</v>
      </c>
      <c r="S57" s="32"/>
      <c r="T57" s="32"/>
      <c r="U57" s="32"/>
      <c r="V57" s="32"/>
    </row>
    <row r="58" spans="1:22" ht="30.6" x14ac:dyDescent="0.55000000000000004">
      <c r="A58" s="11">
        <f t="shared" si="4"/>
        <v>22</v>
      </c>
      <c r="B58" s="22">
        <v>56</v>
      </c>
      <c r="C58" s="29"/>
      <c r="D58" s="24"/>
      <c r="E58" s="25"/>
      <c r="F58" s="25"/>
      <c r="G58" s="25"/>
      <c r="H58" s="16">
        <f t="shared" si="5"/>
        <v>0</v>
      </c>
      <c r="I58" s="25"/>
      <c r="J58" s="25"/>
      <c r="K58" s="25"/>
      <c r="L58" s="25"/>
      <c r="M58" s="16">
        <f t="shared" si="6"/>
        <v>0</v>
      </c>
      <c r="N58" s="25"/>
      <c r="O58" s="26"/>
      <c r="P58" s="27"/>
      <c r="Q58" s="28">
        <f t="shared" si="7"/>
        <v>0</v>
      </c>
      <c r="S58" s="32"/>
      <c r="T58" s="32"/>
      <c r="U58" s="32"/>
      <c r="V58" s="32"/>
    </row>
    <row r="59" spans="1:22" ht="30.6" x14ac:dyDescent="0.55000000000000004">
      <c r="A59" s="11">
        <f t="shared" si="4"/>
        <v>22</v>
      </c>
      <c r="B59" s="22">
        <v>57</v>
      </c>
      <c r="C59" s="29"/>
      <c r="D59" s="24"/>
      <c r="E59" s="25"/>
      <c r="F59" s="25"/>
      <c r="G59" s="25"/>
      <c r="H59" s="16">
        <f t="shared" si="5"/>
        <v>0</v>
      </c>
      <c r="I59" s="25"/>
      <c r="J59" s="25"/>
      <c r="K59" s="25"/>
      <c r="L59" s="25"/>
      <c r="M59" s="16">
        <f t="shared" si="6"/>
        <v>0</v>
      </c>
      <c r="N59" s="25"/>
      <c r="O59" s="26"/>
      <c r="P59" s="27"/>
      <c r="Q59" s="28">
        <f t="shared" si="7"/>
        <v>0</v>
      </c>
      <c r="S59" s="32"/>
      <c r="T59" s="32"/>
      <c r="U59" s="32"/>
      <c r="V59" s="32"/>
    </row>
    <row r="60" spans="1:22" ht="30.6" x14ac:dyDescent="0.55000000000000004">
      <c r="A60" s="11">
        <f t="shared" si="4"/>
        <v>22</v>
      </c>
      <c r="B60" s="22">
        <v>58</v>
      </c>
      <c r="C60" s="29"/>
      <c r="D60" s="24"/>
      <c r="E60" s="25"/>
      <c r="F60" s="25"/>
      <c r="G60" s="25"/>
      <c r="H60" s="16">
        <f t="shared" si="5"/>
        <v>0</v>
      </c>
      <c r="I60" s="25"/>
      <c r="J60" s="25"/>
      <c r="K60" s="25"/>
      <c r="L60" s="25"/>
      <c r="M60" s="16">
        <f t="shared" si="6"/>
        <v>0</v>
      </c>
      <c r="N60" s="25"/>
      <c r="O60" s="26"/>
      <c r="P60" s="27"/>
      <c r="Q60" s="28">
        <f t="shared" si="7"/>
        <v>0</v>
      </c>
      <c r="S60" s="32"/>
      <c r="T60" s="32"/>
      <c r="U60" s="32"/>
      <c r="V60" s="32"/>
    </row>
    <row r="61" spans="1:22" ht="30.6" x14ac:dyDescent="0.55000000000000004">
      <c r="A61" s="11">
        <f t="shared" si="4"/>
        <v>22</v>
      </c>
      <c r="B61" s="22">
        <v>59</v>
      </c>
      <c r="C61" s="29"/>
      <c r="D61" s="24"/>
      <c r="E61" s="25"/>
      <c r="F61" s="25"/>
      <c r="G61" s="25"/>
      <c r="H61" s="16">
        <f t="shared" si="5"/>
        <v>0</v>
      </c>
      <c r="I61" s="25"/>
      <c r="J61" s="25"/>
      <c r="K61" s="25"/>
      <c r="L61" s="25"/>
      <c r="M61" s="16">
        <f t="shared" si="6"/>
        <v>0</v>
      </c>
      <c r="N61" s="25"/>
      <c r="O61" s="26"/>
      <c r="P61" s="27"/>
      <c r="Q61" s="28">
        <f t="shared" si="7"/>
        <v>0</v>
      </c>
      <c r="S61" s="32"/>
      <c r="T61" s="32"/>
      <c r="U61" s="32"/>
      <c r="V61" s="32"/>
    </row>
    <row r="62" spans="1:22" ht="30.6" x14ac:dyDescent="0.55000000000000004">
      <c r="A62" s="11">
        <f t="shared" si="4"/>
        <v>22</v>
      </c>
      <c r="B62" s="22">
        <v>60</v>
      </c>
      <c r="C62" s="29"/>
      <c r="D62" s="24"/>
      <c r="E62" s="25"/>
      <c r="F62" s="25"/>
      <c r="G62" s="25"/>
      <c r="H62" s="16">
        <f t="shared" si="5"/>
        <v>0</v>
      </c>
      <c r="I62" s="25"/>
      <c r="J62" s="25"/>
      <c r="K62" s="25"/>
      <c r="L62" s="25"/>
      <c r="M62" s="16">
        <f t="shared" si="6"/>
        <v>0</v>
      </c>
      <c r="N62" s="25"/>
      <c r="O62" s="26"/>
      <c r="P62" s="27"/>
      <c r="Q62" s="28">
        <f t="shared" si="7"/>
        <v>0</v>
      </c>
      <c r="S62" s="32"/>
      <c r="T62" s="32"/>
      <c r="U62" s="32"/>
      <c r="V62" s="32"/>
    </row>
    <row r="63" spans="1:22" ht="30.6" x14ac:dyDescent="0.55000000000000004">
      <c r="A63" s="11">
        <f t="shared" si="4"/>
        <v>22</v>
      </c>
      <c r="B63" s="22">
        <v>61</v>
      </c>
      <c r="C63" s="29"/>
      <c r="D63" s="24"/>
      <c r="E63" s="25"/>
      <c r="F63" s="25"/>
      <c r="G63" s="25"/>
      <c r="H63" s="16">
        <f t="shared" si="5"/>
        <v>0</v>
      </c>
      <c r="I63" s="25"/>
      <c r="J63" s="25"/>
      <c r="K63" s="25"/>
      <c r="L63" s="25"/>
      <c r="M63" s="16">
        <f t="shared" si="6"/>
        <v>0</v>
      </c>
      <c r="N63" s="25"/>
      <c r="O63" s="26"/>
      <c r="P63" s="27"/>
      <c r="Q63" s="28">
        <f t="shared" si="7"/>
        <v>0</v>
      </c>
      <c r="S63" s="32"/>
      <c r="T63" s="32"/>
      <c r="U63" s="32"/>
      <c r="V63" s="32"/>
    </row>
    <row r="64" spans="1:22" ht="30.6" x14ac:dyDescent="0.55000000000000004">
      <c r="A64" s="11">
        <f t="shared" si="4"/>
        <v>22</v>
      </c>
      <c r="B64" s="22">
        <v>62</v>
      </c>
      <c r="C64" s="29"/>
      <c r="D64" s="24"/>
      <c r="E64" s="25"/>
      <c r="F64" s="25"/>
      <c r="G64" s="25"/>
      <c r="H64" s="16">
        <f t="shared" si="5"/>
        <v>0</v>
      </c>
      <c r="I64" s="25"/>
      <c r="J64" s="25"/>
      <c r="K64" s="25"/>
      <c r="L64" s="25"/>
      <c r="M64" s="16">
        <f t="shared" si="6"/>
        <v>0</v>
      </c>
      <c r="N64" s="25"/>
      <c r="O64" s="26"/>
      <c r="P64" s="27"/>
      <c r="Q64" s="28">
        <f t="shared" si="7"/>
        <v>0</v>
      </c>
      <c r="S64" s="32"/>
      <c r="T64" s="32"/>
      <c r="U64" s="32"/>
      <c r="V64" s="32"/>
    </row>
    <row r="65" spans="1:22" ht="30.6" x14ac:dyDescent="0.55000000000000004">
      <c r="A65" s="11">
        <f t="shared" si="4"/>
        <v>22</v>
      </c>
      <c r="B65" s="22">
        <v>63</v>
      </c>
      <c r="C65" s="29"/>
      <c r="D65" s="24"/>
      <c r="E65" s="25"/>
      <c r="F65" s="25"/>
      <c r="G65" s="25"/>
      <c r="H65" s="16">
        <f t="shared" si="5"/>
        <v>0</v>
      </c>
      <c r="I65" s="25"/>
      <c r="J65" s="25"/>
      <c r="K65" s="25"/>
      <c r="L65" s="25"/>
      <c r="M65" s="16">
        <f t="shared" si="6"/>
        <v>0</v>
      </c>
      <c r="N65" s="25"/>
      <c r="O65" s="26"/>
      <c r="P65" s="27"/>
      <c r="Q65" s="28">
        <f t="shared" si="7"/>
        <v>0</v>
      </c>
      <c r="S65" s="32"/>
      <c r="T65" s="32"/>
      <c r="U65" s="32"/>
      <c r="V65" s="32"/>
    </row>
    <row r="66" spans="1:22" ht="30.6" x14ac:dyDescent="0.55000000000000004">
      <c r="A66" s="11">
        <f t="shared" si="4"/>
        <v>22</v>
      </c>
      <c r="B66" s="22">
        <v>64</v>
      </c>
      <c r="C66" s="29"/>
      <c r="D66" s="24"/>
      <c r="E66" s="25"/>
      <c r="F66" s="25"/>
      <c r="G66" s="25"/>
      <c r="H66" s="16">
        <f t="shared" si="5"/>
        <v>0</v>
      </c>
      <c r="I66" s="25"/>
      <c r="J66" s="25"/>
      <c r="K66" s="25"/>
      <c r="L66" s="25"/>
      <c r="M66" s="16">
        <f t="shared" si="6"/>
        <v>0</v>
      </c>
      <c r="N66" s="25"/>
      <c r="O66" s="26"/>
      <c r="P66" s="27"/>
      <c r="Q66" s="28">
        <f t="shared" si="7"/>
        <v>0</v>
      </c>
      <c r="S66" s="32"/>
      <c r="T66" s="32"/>
      <c r="U66" s="32"/>
      <c r="V66" s="32"/>
    </row>
    <row r="67" spans="1:22" ht="30.6" x14ac:dyDescent="0.55000000000000004">
      <c r="A67" s="11">
        <f t="shared" ref="A67:A91" si="8">RANK(Q67,$Q:$Q,0)</f>
        <v>22</v>
      </c>
      <c r="B67" s="22">
        <v>65</v>
      </c>
      <c r="C67" s="29"/>
      <c r="D67" s="24"/>
      <c r="E67" s="25"/>
      <c r="F67" s="25"/>
      <c r="G67" s="25"/>
      <c r="H67" s="16">
        <f t="shared" ref="H67:H98" si="9">SUM(E67:G67)*KERROIN_LOHIKALA</f>
        <v>0</v>
      </c>
      <c r="I67" s="25"/>
      <c r="J67" s="25"/>
      <c r="K67" s="25"/>
      <c r="L67" s="25"/>
      <c r="M67" s="16">
        <f t="shared" ref="M67:M98" si="10">SUM(I67+K67)*KERROIN_KUHA_JA_AHVEN+(J67*KERROIN_KUHA_YLI)+(L67*KERROIN_AHVEN_YLI_KG)</f>
        <v>0</v>
      </c>
      <c r="N67" s="25"/>
      <c r="O67" s="26"/>
      <c r="P67" s="27"/>
      <c r="Q67" s="28">
        <f t="shared" ref="Q67:Q98" si="11">ROUND(((H67+M67+(N67*KERROIN_HAUKI)+(O67*KERROIN_HAUKI_YLI)+(P67*KERROIN_MUUT_KALAT))*KERROIN_KOKONAISKERROIN), 0)</f>
        <v>0</v>
      </c>
      <c r="S67" s="32"/>
      <c r="T67" s="32"/>
      <c r="U67" s="32"/>
      <c r="V67" s="32"/>
    </row>
    <row r="68" spans="1:22" ht="30.6" x14ac:dyDescent="0.55000000000000004">
      <c r="A68" s="11">
        <f t="shared" si="8"/>
        <v>22</v>
      </c>
      <c r="B68" s="22">
        <v>66</v>
      </c>
      <c r="C68" s="29"/>
      <c r="D68" s="24"/>
      <c r="E68" s="25"/>
      <c r="F68" s="25"/>
      <c r="G68" s="25"/>
      <c r="H68" s="16">
        <f t="shared" si="9"/>
        <v>0</v>
      </c>
      <c r="I68" s="25"/>
      <c r="J68" s="25"/>
      <c r="K68" s="25"/>
      <c r="L68" s="25"/>
      <c r="M68" s="16">
        <f t="shared" si="10"/>
        <v>0</v>
      </c>
      <c r="N68" s="25"/>
      <c r="O68" s="26"/>
      <c r="P68" s="27"/>
      <c r="Q68" s="28">
        <f t="shared" si="11"/>
        <v>0</v>
      </c>
      <c r="S68" s="32"/>
      <c r="T68" s="32"/>
      <c r="U68" s="32"/>
      <c r="V68" s="32"/>
    </row>
    <row r="69" spans="1:22" ht="30.6" x14ac:dyDescent="0.55000000000000004">
      <c r="A69" s="11">
        <f t="shared" si="8"/>
        <v>22</v>
      </c>
      <c r="B69" s="22">
        <v>67</v>
      </c>
      <c r="C69" s="29"/>
      <c r="D69" s="24"/>
      <c r="E69" s="25"/>
      <c r="F69" s="25"/>
      <c r="G69" s="25"/>
      <c r="H69" s="16">
        <f t="shared" si="9"/>
        <v>0</v>
      </c>
      <c r="I69" s="25"/>
      <c r="J69" s="25"/>
      <c r="K69" s="25"/>
      <c r="L69" s="25"/>
      <c r="M69" s="16">
        <f t="shared" si="10"/>
        <v>0</v>
      </c>
      <c r="N69" s="25"/>
      <c r="O69" s="26"/>
      <c r="P69" s="27"/>
      <c r="Q69" s="28">
        <f t="shared" si="11"/>
        <v>0</v>
      </c>
      <c r="S69" s="32"/>
      <c r="T69" s="32"/>
      <c r="U69" s="32"/>
      <c r="V69" s="32"/>
    </row>
    <row r="70" spans="1:22" ht="30.6" x14ac:dyDescent="0.55000000000000004">
      <c r="A70" s="11">
        <f t="shared" si="8"/>
        <v>22</v>
      </c>
      <c r="B70" s="22">
        <v>68</v>
      </c>
      <c r="C70" s="29"/>
      <c r="D70" s="24"/>
      <c r="E70" s="25"/>
      <c r="F70" s="25"/>
      <c r="G70" s="25"/>
      <c r="H70" s="16">
        <f t="shared" si="9"/>
        <v>0</v>
      </c>
      <c r="I70" s="25"/>
      <c r="J70" s="25"/>
      <c r="K70" s="25"/>
      <c r="L70" s="25"/>
      <c r="M70" s="16">
        <f t="shared" si="10"/>
        <v>0</v>
      </c>
      <c r="N70" s="25"/>
      <c r="O70" s="26"/>
      <c r="P70" s="27"/>
      <c r="Q70" s="28">
        <f t="shared" si="11"/>
        <v>0</v>
      </c>
      <c r="S70" s="32"/>
      <c r="T70" s="32"/>
      <c r="U70" s="32"/>
      <c r="V70" s="32"/>
    </row>
    <row r="71" spans="1:22" ht="30.6" x14ac:dyDescent="0.55000000000000004">
      <c r="A71" s="11">
        <f t="shared" si="8"/>
        <v>22</v>
      </c>
      <c r="B71" s="22">
        <v>69</v>
      </c>
      <c r="C71" s="29"/>
      <c r="D71" s="24"/>
      <c r="E71" s="25"/>
      <c r="F71" s="25"/>
      <c r="G71" s="25"/>
      <c r="H71" s="16">
        <f t="shared" si="9"/>
        <v>0</v>
      </c>
      <c r="I71" s="25"/>
      <c r="J71" s="25"/>
      <c r="K71" s="25"/>
      <c r="L71" s="25"/>
      <c r="M71" s="16">
        <f t="shared" si="10"/>
        <v>0</v>
      </c>
      <c r="N71" s="25"/>
      <c r="O71" s="26"/>
      <c r="P71" s="27"/>
      <c r="Q71" s="28">
        <f t="shared" si="11"/>
        <v>0</v>
      </c>
      <c r="S71" s="32"/>
      <c r="T71" s="32"/>
      <c r="U71" s="32"/>
      <c r="V71" s="32"/>
    </row>
    <row r="72" spans="1:22" ht="30.6" x14ac:dyDescent="0.55000000000000004">
      <c r="A72" s="11">
        <f t="shared" si="8"/>
        <v>22</v>
      </c>
      <c r="B72" s="22">
        <v>70</v>
      </c>
      <c r="C72" s="29"/>
      <c r="D72" s="24"/>
      <c r="E72" s="25"/>
      <c r="F72" s="25"/>
      <c r="G72" s="25"/>
      <c r="H72" s="16">
        <f t="shared" si="9"/>
        <v>0</v>
      </c>
      <c r="I72" s="25"/>
      <c r="J72" s="25"/>
      <c r="K72" s="25"/>
      <c r="L72" s="25"/>
      <c r="M72" s="16">
        <f t="shared" si="10"/>
        <v>0</v>
      </c>
      <c r="N72" s="25"/>
      <c r="O72" s="26"/>
      <c r="P72" s="27"/>
      <c r="Q72" s="28">
        <f t="shared" si="11"/>
        <v>0</v>
      </c>
      <c r="S72" s="32"/>
      <c r="T72" s="32"/>
      <c r="U72" s="32"/>
      <c r="V72" s="32"/>
    </row>
    <row r="73" spans="1:22" ht="30.6" x14ac:dyDescent="0.55000000000000004">
      <c r="A73" s="11">
        <f t="shared" si="8"/>
        <v>22</v>
      </c>
      <c r="B73" s="22">
        <v>71</v>
      </c>
      <c r="C73" s="29"/>
      <c r="D73" s="24"/>
      <c r="E73" s="25"/>
      <c r="F73" s="25"/>
      <c r="G73" s="25"/>
      <c r="H73" s="16">
        <f t="shared" si="9"/>
        <v>0</v>
      </c>
      <c r="I73" s="25"/>
      <c r="J73" s="25"/>
      <c r="K73" s="25"/>
      <c r="L73" s="25"/>
      <c r="M73" s="16">
        <f t="shared" si="10"/>
        <v>0</v>
      </c>
      <c r="N73" s="25"/>
      <c r="O73" s="26"/>
      <c r="P73" s="27"/>
      <c r="Q73" s="28">
        <f t="shared" si="11"/>
        <v>0</v>
      </c>
      <c r="R73" s="32"/>
      <c r="S73" s="32"/>
      <c r="T73" s="32"/>
      <c r="U73" s="32"/>
      <c r="V73" s="32"/>
    </row>
    <row r="74" spans="1:22" ht="30.6" x14ac:dyDescent="0.55000000000000004">
      <c r="A74" s="11">
        <f t="shared" si="8"/>
        <v>22</v>
      </c>
      <c r="B74" s="22">
        <v>72</v>
      </c>
      <c r="C74" s="29"/>
      <c r="D74" s="24"/>
      <c r="E74" s="25"/>
      <c r="F74" s="25"/>
      <c r="G74" s="25"/>
      <c r="H74" s="16">
        <f t="shared" si="9"/>
        <v>0</v>
      </c>
      <c r="I74" s="25"/>
      <c r="J74" s="25"/>
      <c r="K74" s="25"/>
      <c r="L74" s="25"/>
      <c r="M74" s="16">
        <f t="shared" si="10"/>
        <v>0</v>
      </c>
      <c r="N74" s="25"/>
      <c r="O74" s="26"/>
      <c r="P74" s="27"/>
      <c r="Q74" s="28">
        <f t="shared" si="11"/>
        <v>0</v>
      </c>
      <c r="R74" s="32"/>
      <c r="S74" s="32"/>
      <c r="T74" s="32"/>
      <c r="U74" s="32"/>
      <c r="V74" s="32"/>
    </row>
    <row r="75" spans="1:22" ht="30.6" x14ac:dyDescent="0.55000000000000004">
      <c r="A75" s="11">
        <f t="shared" si="8"/>
        <v>22</v>
      </c>
      <c r="B75" s="22">
        <v>73</v>
      </c>
      <c r="C75" s="29"/>
      <c r="D75" s="24"/>
      <c r="E75" s="25"/>
      <c r="F75" s="25"/>
      <c r="G75" s="25"/>
      <c r="H75" s="16">
        <f t="shared" si="9"/>
        <v>0</v>
      </c>
      <c r="I75" s="25"/>
      <c r="J75" s="25"/>
      <c r="K75" s="25"/>
      <c r="L75" s="25"/>
      <c r="M75" s="16">
        <f t="shared" si="10"/>
        <v>0</v>
      </c>
      <c r="N75" s="25"/>
      <c r="O75" s="26"/>
      <c r="P75" s="27"/>
      <c r="Q75" s="28">
        <f t="shared" si="11"/>
        <v>0</v>
      </c>
      <c r="R75" s="32"/>
      <c r="S75" s="32"/>
      <c r="T75" s="32"/>
      <c r="U75" s="32"/>
      <c r="V75" s="32"/>
    </row>
    <row r="76" spans="1:22" ht="30.6" x14ac:dyDescent="0.55000000000000004">
      <c r="A76" s="11">
        <f t="shared" si="8"/>
        <v>22</v>
      </c>
      <c r="B76" s="22">
        <v>74</v>
      </c>
      <c r="C76" s="29"/>
      <c r="D76" s="24"/>
      <c r="E76" s="25"/>
      <c r="F76" s="25"/>
      <c r="G76" s="25"/>
      <c r="H76" s="16">
        <f t="shared" si="9"/>
        <v>0</v>
      </c>
      <c r="I76" s="25"/>
      <c r="J76" s="25"/>
      <c r="K76" s="25"/>
      <c r="L76" s="25"/>
      <c r="M76" s="16">
        <f t="shared" si="10"/>
        <v>0</v>
      </c>
      <c r="N76" s="25"/>
      <c r="O76" s="26"/>
      <c r="P76" s="27"/>
      <c r="Q76" s="28">
        <f t="shared" si="11"/>
        <v>0</v>
      </c>
      <c r="R76" s="32"/>
      <c r="S76" s="32"/>
      <c r="T76" s="32"/>
      <c r="U76" s="32"/>
      <c r="V76" s="32"/>
    </row>
    <row r="77" spans="1:22" ht="30.6" x14ac:dyDescent="0.55000000000000004">
      <c r="A77" s="11">
        <f t="shared" si="8"/>
        <v>22</v>
      </c>
      <c r="B77" s="22">
        <v>75</v>
      </c>
      <c r="C77" s="29"/>
      <c r="D77" s="24"/>
      <c r="E77" s="25"/>
      <c r="F77" s="25"/>
      <c r="G77" s="25"/>
      <c r="H77" s="16">
        <f t="shared" si="9"/>
        <v>0</v>
      </c>
      <c r="I77" s="25"/>
      <c r="J77" s="25"/>
      <c r="K77" s="25"/>
      <c r="L77" s="25"/>
      <c r="M77" s="16">
        <f t="shared" si="10"/>
        <v>0</v>
      </c>
      <c r="N77" s="25"/>
      <c r="O77" s="26"/>
      <c r="P77" s="27"/>
      <c r="Q77" s="28">
        <f t="shared" si="11"/>
        <v>0</v>
      </c>
      <c r="R77" s="32"/>
      <c r="S77" s="32"/>
      <c r="T77" s="32"/>
      <c r="U77" s="32"/>
      <c r="V77" s="32"/>
    </row>
    <row r="78" spans="1:22" ht="30.6" x14ac:dyDescent="0.55000000000000004">
      <c r="A78" s="11">
        <f t="shared" si="8"/>
        <v>22</v>
      </c>
      <c r="B78" s="22">
        <v>76</v>
      </c>
      <c r="C78" s="29"/>
      <c r="D78" s="24"/>
      <c r="E78" s="25"/>
      <c r="F78" s="25"/>
      <c r="G78" s="25"/>
      <c r="H78" s="16">
        <f t="shared" si="9"/>
        <v>0</v>
      </c>
      <c r="I78" s="25"/>
      <c r="J78" s="25"/>
      <c r="K78" s="25"/>
      <c r="L78" s="25"/>
      <c r="M78" s="16">
        <f t="shared" si="10"/>
        <v>0</v>
      </c>
      <c r="N78" s="25"/>
      <c r="O78" s="26"/>
      <c r="P78" s="27"/>
      <c r="Q78" s="28">
        <f t="shared" si="11"/>
        <v>0</v>
      </c>
      <c r="R78" s="32"/>
      <c r="S78" s="32"/>
      <c r="T78" s="32"/>
      <c r="U78" s="32"/>
      <c r="V78" s="32"/>
    </row>
    <row r="79" spans="1:22" ht="30.6" x14ac:dyDescent="0.55000000000000004">
      <c r="A79" s="11">
        <f t="shared" si="8"/>
        <v>22</v>
      </c>
      <c r="B79" s="22">
        <v>77</v>
      </c>
      <c r="C79" s="29"/>
      <c r="D79" s="24"/>
      <c r="E79" s="25"/>
      <c r="F79" s="25"/>
      <c r="G79" s="25"/>
      <c r="H79" s="16">
        <f t="shared" si="9"/>
        <v>0</v>
      </c>
      <c r="I79" s="25"/>
      <c r="J79" s="25"/>
      <c r="K79" s="25"/>
      <c r="L79" s="25"/>
      <c r="M79" s="16">
        <f t="shared" si="10"/>
        <v>0</v>
      </c>
      <c r="N79" s="25"/>
      <c r="O79" s="26"/>
      <c r="P79" s="27"/>
      <c r="Q79" s="28">
        <f t="shared" si="11"/>
        <v>0</v>
      </c>
      <c r="R79" s="32"/>
      <c r="S79" s="32"/>
      <c r="T79" s="32"/>
      <c r="U79" s="32"/>
      <c r="V79" s="32"/>
    </row>
    <row r="80" spans="1:22" ht="30.6" x14ac:dyDescent="0.55000000000000004">
      <c r="A80" s="11">
        <f t="shared" si="8"/>
        <v>22</v>
      </c>
      <c r="B80" s="22">
        <v>78</v>
      </c>
      <c r="C80" s="29"/>
      <c r="D80" s="24"/>
      <c r="E80" s="25"/>
      <c r="F80" s="25"/>
      <c r="G80" s="25"/>
      <c r="H80" s="16">
        <f t="shared" si="9"/>
        <v>0</v>
      </c>
      <c r="I80" s="25"/>
      <c r="J80" s="25"/>
      <c r="K80" s="25"/>
      <c r="L80" s="25"/>
      <c r="M80" s="16">
        <f t="shared" si="10"/>
        <v>0</v>
      </c>
      <c r="N80" s="25"/>
      <c r="O80" s="26"/>
      <c r="P80" s="27"/>
      <c r="Q80" s="28">
        <f t="shared" si="11"/>
        <v>0</v>
      </c>
      <c r="R80" s="32"/>
      <c r="S80" s="32"/>
      <c r="T80" s="32"/>
      <c r="U80" s="32"/>
      <c r="V80" s="32"/>
    </row>
    <row r="81" spans="1:22" ht="30.6" x14ac:dyDescent="0.55000000000000004">
      <c r="A81" s="11">
        <f t="shared" si="8"/>
        <v>22</v>
      </c>
      <c r="B81" s="22">
        <v>79</v>
      </c>
      <c r="C81" s="29"/>
      <c r="D81" s="24"/>
      <c r="E81" s="25"/>
      <c r="F81" s="25"/>
      <c r="G81" s="25"/>
      <c r="H81" s="16">
        <f t="shared" si="9"/>
        <v>0</v>
      </c>
      <c r="I81" s="25"/>
      <c r="J81" s="25"/>
      <c r="K81" s="25"/>
      <c r="L81" s="25"/>
      <c r="M81" s="16">
        <f t="shared" si="10"/>
        <v>0</v>
      </c>
      <c r="N81" s="25"/>
      <c r="O81" s="26"/>
      <c r="P81" s="27"/>
      <c r="Q81" s="28">
        <f t="shared" si="11"/>
        <v>0</v>
      </c>
      <c r="R81" s="32"/>
      <c r="S81" s="32"/>
      <c r="T81" s="32"/>
      <c r="U81" s="32"/>
      <c r="V81" s="32"/>
    </row>
    <row r="82" spans="1:22" ht="30.6" x14ac:dyDescent="0.55000000000000004">
      <c r="A82" s="11">
        <f t="shared" si="8"/>
        <v>22</v>
      </c>
      <c r="B82" s="22">
        <v>80</v>
      </c>
      <c r="C82" s="29"/>
      <c r="D82" s="24"/>
      <c r="E82" s="25"/>
      <c r="F82" s="25"/>
      <c r="G82" s="25"/>
      <c r="H82" s="16">
        <f t="shared" si="9"/>
        <v>0</v>
      </c>
      <c r="I82" s="25"/>
      <c r="J82" s="25"/>
      <c r="K82" s="25"/>
      <c r="L82" s="25"/>
      <c r="M82" s="16">
        <f t="shared" si="10"/>
        <v>0</v>
      </c>
      <c r="N82" s="25"/>
      <c r="O82" s="26"/>
      <c r="P82" s="27"/>
      <c r="Q82" s="28">
        <f t="shared" si="11"/>
        <v>0</v>
      </c>
      <c r="R82" s="32"/>
      <c r="S82" s="32"/>
      <c r="T82" s="32"/>
      <c r="U82" s="32"/>
      <c r="V82" s="32"/>
    </row>
    <row r="83" spans="1:22" ht="30.6" x14ac:dyDescent="0.55000000000000004">
      <c r="A83" s="11">
        <f t="shared" si="8"/>
        <v>22</v>
      </c>
      <c r="B83" s="22">
        <v>81</v>
      </c>
      <c r="C83" s="29"/>
      <c r="D83" s="24"/>
      <c r="E83" s="25"/>
      <c r="F83" s="25"/>
      <c r="G83" s="25"/>
      <c r="H83" s="16">
        <f t="shared" si="9"/>
        <v>0</v>
      </c>
      <c r="I83" s="25"/>
      <c r="J83" s="25"/>
      <c r="K83" s="25"/>
      <c r="L83" s="25"/>
      <c r="M83" s="16">
        <f t="shared" si="10"/>
        <v>0</v>
      </c>
      <c r="N83" s="25"/>
      <c r="O83" s="26"/>
      <c r="P83" s="27"/>
      <c r="Q83" s="28">
        <f t="shared" si="11"/>
        <v>0</v>
      </c>
      <c r="R83" s="32"/>
      <c r="S83" s="32"/>
      <c r="T83" s="32"/>
      <c r="U83" s="32"/>
      <c r="V83" s="32"/>
    </row>
    <row r="84" spans="1:22" ht="30.6" x14ac:dyDescent="0.55000000000000004">
      <c r="A84" s="11">
        <f t="shared" si="8"/>
        <v>22</v>
      </c>
      <c r="B84" s="22">
        <v>82</v>
      </c>
      <c r="C84" s="29"/>
      <c r="D84" s="24"/>
      <c r="E84" s="25"/>
      <c r="F84" s="25"/>
      <c r="G84" s="25"/>
      <c r="H84" s="16">
        <f t="shared" si="9"/>
        <v>0</v>
      </c>
      <c r="I84" s="25"/>
      <c r="J84" s="25"/>
      <c r="K84" s="25"/>
      <c r="L84" s="25"/>
      <c r="M84" s="16">
        <f t="shared" si="10"/>
        <v>0</v>
      </c>
      <c r="N84" s="25"/>
      <c r="O84" s="26"/>
      <c r="P84" s="27"/>
      <c r="Q84" s="28">
        <f t="shared" si="11"/>
        <v>0</v>
      </c>
      <c r="R84" s="32"/>
      <c r="S84" s="32"/>
      <c r="T84" s="32"/>
      <c r="U84" s="32"/>
      <c r="V84" s="32"/>
    </row>
    <row r="85" spans="1:22" ht="30.6" x14ac:dyDescent="0.55000000000000004">
      <c r="A85" s="11">
        <f t="shared" si="8"/>
        <v>22</v>
      </c>
      <c r="B85" s="22">
        <v>83</v>
      </c>
      <c r="C85" s="29"/>
      <c r="D85" s="24"/>
      <c r="E85" s="25"/>
      <c r="F85" s="25"/>
      <c r="G85" s="25"/>
      <c r="H85" s="16">
        <f t="shared" si="9"/>
        <v>0</v>
      </c>
      <c r="I85" s="25"/>
      <c r="J85" s="25"/>
      <c r="K85" s="25"/>
      <c r="L85" s="25"/>
      <c r="M85" s="16">
        <f t="shared" si="10"/>
        <v>0</v>
      </c>
      <c r="N85" s="25"/>
      <c r="O85" s="26"/>
      <c r="P85" s="27"/>
      <c r="Q85" s="28">
        <f t="shared" si="11"/>
        <v>0</v>
      </c>
      <c r="R85" s="32"/>
      <c r="S85" s="32"/>
      <c r="T85" s="32"/>
      <c r="U85" s="32"/>
      <c r="V85" s="32"/>
    </row>
    <row r="86" spans="1:22" ht="30.6" x14ac:dyDescent="0.55000000000000004">
      <c r="A86" s="11">
        <f t="shared" si="8"/>
        <v>22</v>
      </c>
      <c r="B86" s="22">
        <v>84</v>
      </c>
      <c r="C86" s="29"/>
      <c r="D86" s="24"/>
      <c r="E86" s="25"/>
      <c r="F86" s="25"/>
      <c r="G86" s="25"/>
      <c r="H86" s="16">
        <f t="shared" si="9"/>
        <v>0</v>
      </c>
      <c r="I86" s="25"/>
      <c r="J86" s="25"/>
      <c r="K86" s="25"/>
      <c r="L86" s="25"/>
      <c r="M86" s="16">
        <f t="shared" si="10"/>
        <v>0</v>
      </c>
      <c r="N86" s="25"/>
      <c r="O86" s="26"/>
      <c r="P86" s="27"/>
      <c r="Q86" s="28">
        <f t="shared" si="11"/>
        <v>0</v>
      </c>
      <c r="R86" s="32"/>
      <c r="S86" s="32"/>
      <c r="T86" s="32"/>
      <c r="U86" s="32"/>
      <c r="V86" s="32"/>
    </row>
    <row r="87" spans="1:22" ht="30.6" x14ac:dyDescent="0.55000000000000004">
      <c r="A87" s="11">
        <f t="shared" si="8"/>
        <v>22</v>
      </c>
      <c r="B87" s="22">
        <v>85</v>
      </c>
      <c r="C87" s="29"/>
      <c r="D87" s="24"/>
      <c r="E87" s="25"/>
      <c r="F87" s="25"/>
      <c r="G87" s="25"/>
      <c r="H87" s="16">
        <f t="shared" si="9"/>
        <v>0</v>
      </c>
      <c r="I87" s="25"/>
      <c r="J87" s="25"/>
      <c r="K87" s="25"/>
      <c r="L87" s="25"/>
      <c r="M87" s="16">
        <f t="shared" si="10"/>
        <v>0</v>
      </c>
      <c r="N87" s="25"/>
      <c r="O87" s="26"/>
      <c r="P87" s="27"/>
      <c r="Q87" s="28">
        <f t="shared" si="11"/>
        <v>0</v>
      </c>
      <c r="R87" s="32"/>
      <c r="S87" s="32"/>
      <c r="T87" s="32"/>
      <c r="U87" s="32"/>
      <c r="V87" s="32"/>
    </row>
    <row r="88" spans="1:22" ht="30.6" x14ac:dyDescent="0.55000000000000004">
      <c r="A88" s="11">
        <f t="shared" si="8"/>
        <v>22</v>
      </c>
      <c r="B88" s="22">
        <v>86</v>
      </c>
      <c r="C88" s="29"/>
      <c r="D88" s="24"/>
      <c r="E88" s="25"/>
      <c r="F88" s="25"/>
      <c r="G88" s="25"/>
      <c r="H88" s="16">
        <f t="shared" si="9"/>
        <v>0</v>
      </c>
      <c r="I88" s="25"/>
      <c r="J88" s="25"/>
      <c r="K88" s="25"/>
      <c r="L88" s="25"/>
      <c r="M88" s="16">
        <f t="shared" si="10"/>
        <v>0</v>
      </c>
      <c r="N88" s="25"/>
      <c r="O88" s="26"/>
      <c r="P88" s="27"/>
      <c r="Q88" s="28">
        <f t="shared" si="11"/>
        <v>0</v>
      </c>
      <c r="R88" s="32"/>
      <c r="S88" s="32"/>
      <c r="T88" s="32"/>
      <c r="U88" s="32"/>
      <c r="V88" s="32"/>
    </row>
    <row r="89" spans="1:22" ht="30.6" x14ac:dyDescent="0.55000000000000004">
      <c r="A89" s="11">
        <f t="shared" si="8"/>
        <v>22</v>
      </c>
      <c r="B89" s="22">
        <v>87</v>
      </c>
      <c r="C89" s="29"/>
      <c r="D89" s="24"/>
      <c r="E89" s="25"/>
      <c r="F89" s="25"/>
      <c r="G89" s="25"/>
      <c r="H89" s="16">
        <f t="shared" si="9"/>
        <v>0</v>
      </c>
      <c r="I89" s="25"/>
      <c r="J89" s="25"/>
      <c r="K89" s="25"/>
      <c r="L89" s="25"/>
      <c r="M89" s="16">
        <f t="shared" si="10"/>
        <v>0</v>
      </c>
      <c r="N89" s="25"/>
      <c r="O89" s="26"/>
      <c r="P89" s="27"/>
      <c r="Q89" s="28">
        <f t="shared" si="11"/>
        <v>0</v>
      </c>
      <c r="R89" s="32"/>
      <c r="S89" s="32"/>
      <c r="T89" s="32"/>
      <c r="U89" s="32"/>
      <c r="V89" s="32"/>
    </row>
    <row r="90" spans="1:22" ht="30.6" x14ac:dyDescent="0.55000000000000004">
      <c r="A90" s="11">
        <f t="shared" si="8"/>
        <v>22</v>
      </c>
      <c r="B90" s="22">
        <v>88</v>
      </c>
      <c r="C90" s="29"/>
      <c r="D90" s="24"/>
      <c r="E90" s="25"/>
      <c r="F90" s="25"/>
      <c r="G90" s="25"/>
      <c r="H90" s="16">
        <f t="shared" si="9"/>
        <v>0</v>
      </c>
      <c r="I90" s="25"/>
      <c r="J90" s="25"/>
      <c r="K90" s="25"/>
      <c r="L90" s="25"/>
      <c r="M90" s="16">
        <f t="shared" si="10"/>
        <v>0</v>
      </c>
      <c r="N90" s="25"/>
      <c r="O90" s="26"/>
      <c r="P90" s="27"/>
      <c r="Q90" s="28">
        <f t="shared" si="11"/>
        <v>0</v>
      </c>
      <c r="R90" s="32"/>
      <c r="S90" s="32"/>
      <c r="T90" s="32"/>
      <c r="U90" s="32"/>
      <c r="V90" s="32"/>
    </row>
    <row r="91" spans="1:22" ht="30.6" x14ac:dyDescent="0.55000000000000004">
      <c r="A91" s="43">
        <f t="shared" si="8"/>
        <v>22</v>
      </c>
      <c r="B91" s="44">
        <v>89</v>
      </c>
      <c r="C91" s="45"/>
      <c r="D91" s="46"/>
      <c r="E91" s="47"/>
      <c r="F91" s="47"/>
      <c r="G91" s="47"/>
      <c r="H91" s="48">
        <f t="shared" si="9"/>
        <v>0</v>
      </c>
      <c r="I91" s="47"/>
      <c r="J91" s="47"/>
      <c r="K91" s="47"/>
      <c r="L91" s="47"/>
      <c r="M91" s="48">
        <f t="shared" si="10"/>
        <v>0</v>
      </c>
      <c r="N91" s="47"/>
      <c r="O91" s="49"/>
      <c r="P91" s="50"/>
      <c r="Q91" s="51">
        <f t="shared" si="11"/>
        <v>0</v>
      </c>
      <c r="R91" s="32"/>
      <c r="S91" s="32"/>
      <c r="T91" s="32"/>
      <c r="U91" s="32"/>
      <c r="V91" s="32"/>
    </row>
    <row r="92" spans="1:22" x14ac:dyDescent="0.25">
      <c r="P92" s="33"/>
      <c r="Q92" s="33"/>
      <c r="R92" s="52"/>
      <c r="S92" s="32"/>
      <c r="T92" s="32"/>
      <c r="U92" s="32"/>
    </row>
  </sheetData>
  <mergeCells count="9">
    <mergeCell ref="T6:V6"/>
    <mergeCell ref="T7:V7"/>
    <mergeCell ref="T8:V8"/>
    <mergeCell ref="T9:V9"/>
    <mergeCell ref="S1:V1"/>
    <mergeCell ref="T2:V2"/>
    <mergeCell ref="T3:V3"/>
    <mergeCell ref="T4:V4"/>
    <mergeCell ref="T5:V5"/>
  </mergeCells>
  <pageMargins left="0.74791666666666701" right="0.74791666666666701" top="0.98402777777777795" bottom="0.98402777777777795" header="0.51180555555555496" footer="0.51180555555555496"/>
  <pageSetup paperSize="9" firstPageNumber="0" fitToWidth="4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95"/>
  <sheetViews>
    <sheetView tabSelected="1" zoomScale="45" zoomScaleNormal="45" workbookViewId="0">
      <selection activeCell="C2" sqref="C2"/>
    </sheetView>
  </sheetViews>
  <sheetFormatPr defaultRowHeight="13.2" x14ac:dyDescent="0.25"/>
  <cols>
    <col min="1" max="1" width="10" customWidth="1"/>
    <col min="2" max="2" width="18" customWidth="1"/>
    <col min="3" max="3" width="78" customWidth="1"/>
    <col min="4" max="4" width="20.44140625" customWidth="1"/>
    <col min="5" max="5" width="18.88671875" customWidth="1"/>
    <col min="6" max="14" width="8.5546875" customWidth="1"/>
    <col min="15" max="16" width="9.109375" customWidth="1"/>
    <col min="17" max="1025" width="8.5546875" customWidth="1"/>
  </cols>
  <sheetData>
    <row r="2" spans="1:16" ht="33" x14ac:dyDescent="0.6">
      <c r="C2" s="53" t="s">
        <v>78</v>
      </c>
    </row>
    <row r="3" spans="1:16" ht="17.399999999999999" x14ac:dyDescent="0.3">
      <c r="A3" s="54" t="s">
        <v>73</v>
      </c>
      <c r="B3" s="55" t="s">
        <v>74</v>
      </c>
      <c r="C3" s="55" t="s">
        <v>3</v>
      </c>
      <c r="D3" s="55" t="s">
        <v>4</v>
      </c>
      <c r="E3" s="56" t="s">
        <v>75</v>
      </c>
    </row>
    <row r="4" spans="1:16" ht="33" x14ac:dyDescent="0.6">
      <c r="A4" s="57">
        <v>1</v>
      </c>
      <c r="B4" s="22">
        <v>35</v>
      </c>
      <c r="C4" s="29" t="s">
        <v>70</v>
      </c>
      <c r="D4" s="24" t="s">
        <v>26</v>
      </c>
      <c r="E4" s="28">
        <v>58235</v>
      </c>
      <c r="G4" s="35" t="s">
        <v>42</v>
      </c>
      <c r="H4" s="33"/>
      <c r="I4" s="33"/>
      <c r="J4" s="33"/>
      <c r="K4" s="33"/>
      <c r="L4" s="33"/>
      <c r="M4" s="33"/>
      <c r="N4" s="36"/>
      <c r="O4" s="32"/>
    </row>
    <row r="5" spans="1:16" ht="28.8" x14ac:dyDescent="0.55000000000000004">
      <c r="A5" s="57">
        <v>2</v>
      </c>
      <c r="B5" s="22">
        <v>26</v>
      </c>
      <c r="C5" s="29" t="s">
        <v>36</v>
      </c>
      <c r="D5" s="24" t="s">
        <v>26</v>
      </c>
      <c r="E5" s="28">
        <v>37830</v>
      </c>
      <c r="G5" s="37" t="s">
        <v>76</v>
      </c>
      <c r="H5" s="32"/>
      <c r="I5" s="32"/>
      <c r="J5" s="32"/>
      <c r="K5" s="32"/>
      <c r="L5" s="32"/>
      <c r="M5" s="32"/>
      <c r="N5" s="38"/>
      <c r="O5" s="32"/>
    </row>
    <row r="6" spans="1:16" ht="28.8" x14ac:dyDescent="0.55000000000000004">
      <c r="A6" s="57">
        <v>3</v>
      </c>
      <c r="B6" s="22">
        <v>20</v>
      </c>
      <c r="C6" s="29" t="s">
        <v>28</v>
      </c>
      <c r="D6" s="24" t="s">
        <v>29</v>
      </c>
      <c r="E6" s="28">
        <v>34377</v>
      </c>
      <c r="G6" s="37" t="s">
        <v>56</v>
      </c>
      <c r="H6" s="32"/>
      <c r="I6" s="32"/>
      <c r="J6" s="32"/>
      <c r="K6" s="32"/>
      <c r="L6" s="32"/>
      <c r="M6" s="32"/>
      <c r="N6" s="38"/>
      <c r="O6" s="32"/>
    </row>
    <row r="7" spans="1:16" ht="28.8" x14ac:dyDescent="0.55000000000000004">
      <c r="A7" s="57">
        <v>4</v>
      </c>
      <c r="B7" s="22">
        <v>58</v>
      </c>
      <c r="C7" s="29" t="s">
        <v>33</v>
      </c>
      <c r="D7" s="24" t="s">
        <v>34</v>
      </c>
      <c r="E7" s="28">
        <v>29161</v>
      </c>
      <c r="G7" s="37" t="s">
        <v>58</v>
      </c>
      <c r="H7" s="32"/>
      <c r="I7" s="32"/>
      <c r="J7" s="32"/>
      <c r="K7" s="32"/>
      <c r="L7" s="32"/>
      <c r="M7" s="32"/>
      <c r="N7" s="38"/>
      <c r="O7" s="32"/>
    </row>
    <row r="8" spans="1:16" ht="28.8" x14ac:dyDescent="0.55000000000000004">
      <c r="A8" s="57">
        <v>5</v>
      </c>
      <c r="B8" s="22">
        <v>63</v>
      </c>
      <c r="C8" s="29" t="s">
        <v>45</v>
      </c>
      <c r="D8" s="24" t="s">
        <v>26</v>
      </c>
      <c r="E8" s="28">
        <v>26261</v>
      </c>
      <c r="G8" s="37" t="s">
        <v>61</v>
      </c>
      <c r="H8" s="32"/>
      <c r="I8" s="32"/>
      <c r="J8" s="32"/>
      <c r="K8" s="32"/>
      <c r="L8" s="32"/>
      <c r="M8" s="32"/>
      <c r="N8" s="38"/>
      <c r="O8" s="32"/>
    </row>
    <row r="9" spans="1:16" ht="28.8" x14ac:dyDescent="0.55000000000000004">
      <c r="A9" s="57">
        <v>6</v>
      </c>
      <c r="B9" s="22">
        <v>3</v>
      </c>
      <c r="C9" s="29" t="s">
        <v>49</v>
      </c>
      <c r="D9" s="24" t="s">
        <v>50</v>
      </c>
      <c r="E9" s="28">
        <v>25410</v>
      </c>
      <c r="G9" s="37" t="s">
        <v>63</v>
      </c>
      <c r="H9" s="32"/>
      <c r="I9" s="32"/>
      <c r="J9" s="32"/>
      <c r="K9" s="32"/>
      <c r="L9" s="32"/>
      <c r="M9" s="32"/>
      <c r="N9" s="38"/>
      <c r="O9" s="32"/>
    </row>
    <row r="10" spans="1:16" ht="28.8" x14ac:dyDescent="0.55000000000000004">
      <c r="A10" s="57">
        <v>7</v>
      </c>
      <c r="B10" s="22">
        <v>39</v>
      </c>
      <c r="C10" s="42" t="s">
        <v>72</v>
      </c>
      <c r="D10" s="24" t="s">
        <v>26</v>
      </c>
      <c r="E10" s="28">
        <v>24441</v>
      </c>
      <c r="G10" s="37" t="s">
        <v>77</v>
      </c>
      <c r="H10" s="32"/>
      <c r="I10" s="32"/>
      <c r="J10" s="32"/>
      <c r="K10" s="32"/>
      <c r="L10" s="32"/>
      <c r="M10" s="32"/>
      <c r="N10" s="38"/>
      <c r="O10" s="32"/>
      <c r="P10" s="58"/>
    </row>
    <row r="11" spans="1:16" ht="28.8" x14ac:dyDescent="0.55000000000000004">
      <c r="A11" s="57">
        <v>8</v>
      </c>
      <c r="B11" s="22">
        <v>15</v>
      </c>
      <c r="C11" s="39" t="s">
        <v>47</v>
      </c>
      <c r="D11" s="24" t="s">
        <v>26</v>
      </c>
      <c r="E11" s="28">
        <v>23520</v>
      </c>
      <c r="G11" s="31"/>
      <c r="H11" s="32"/>
      <c r="I11" s="32"/>
      <c r="J11" s="32"/>
      <c r="K11" s="32"/>
      <c r="L11" s="32"/>
      <c r="M11" s="32"/>
      <c r="N11" s="38"/>
      <c r="O11" s="32"/>
    </row>
    <row r="12" spans="1:16" ht="28.8" x14ac:dyDescent="0.55000000000000004">
      <c r="A12" s="57">
        <v>9</v>
      </c>
      <c r="B12" s="22">
        <v>16</v>
      </c>
      <c r="C12" s="29" t="s">
        <v>62</v>
      </c>
      <c r="D12" s="24" t="s">
        <v>26</v>
      </c>
      <c r="E12" s="28">
        <v>16016</v>
      </c>
      <c r="G12" s="31"/>
      <c r="H12" s="32"/>
      <c r="I12" s="32"/>
      <c r="J12" s="32"/>
      <c r="K12" s="32"/>
      <c r="L12" s="32"/>
      <c r="M12" s="32"/>
      <c r="N12" s="38"/>
      <c r="O12" s="32"/>
    </row>
    <row r="13" spans="1:16" ht="28.8" x14ac:dyDescent="0.55000000000000004">
      <c r="A13" s="57">
        <v>10</v>
      </c>
      <c r="B13" s="22">
        <v>161</v>
      </c>
      <c r="C13" s="29" t="s">
        <v>40</v>
      </c>
      <c r="D13" s="24" t="s">
        <v>41</v>
      </c>
      <c r="E13" s="28">
        <v>15245</v>
      </c>
      <c r="G13" s="40"/>
      <c r="H13" s="34"/>
      <c r="I13" s="34"/>
      <c r="J13" s="34"/>
      <c r="K13" s="34"/>
      <c r="L13" s="34"/>
      <c r="M13" s="34"/>
      <c r="N13" s="41"/>
      <c r="O13" s="32"/>
    </row>
    <row r="14" spans="1:16" ht="28.8" x14ac:dyDescent="0.55000000000000004">
      <c r="A14" s="57">
        <v>11</v>
      </c>
      <c r="B14" s="22">
        <v>34</v>
      </c>
      <c r="C14" s="29" t="s">
        <v>52</v>
      </c>
      <c r="D14" s="24" t="s">
        <v>26</v>
      </c>
      <c r="E14" s="28">
        <v>14407</v>
      </c>
    </row>
    <row r="15" spans="1:16" ht="28.8" x14ac:dyDescent="0.55000000000000004">
      <c r="A15" s="57">
        <v>12</v>
      </c>
      <c r="B15" s="22">
        <v>164</v>
      </c>
      <c r="C15" s="29" t="s">
        <v>57</v>
      </c>
      <c r="D15" s="24" t="s">
        <v>26</v>
      </c>
      <c r="E15" s="28">
        <v>14148</v>
      </c>
    </row>
    <row r="16" spans="1:16" ht="28.8" x14ac:dyDescent="0.55000000000000004">
      <c r="A16" s="57">
        <v>13</v>
      </c>
      <c r="B16" s="22">
        <v>21</v>
      </c>
      <c r="C16" s="23" t="s">
        <v>22</v>
      </c>
      <c r="D16" s="24" t="s">
        <v>23</v>
      </c>
      <c r="E16" s="28">
        <v>13355</v>
      </c>
    </row>
    <row r="17" spans="1:5" ht="28.8" x14ac:dyDescent="0.55000000000000004">
      <c r="A17" s="57">
        <v>14</v>
      </c>
      <c r="B17" s="22">
        <v>165</v>
      </c>
      <c r="C17" s="29" t="s">
        <v>59</v>
      </c>
      <c r="D17" s="24" t="s">
        <v>60</v>
      </c>
      <c r="E17" s="28">
        <v>12886</v>
      </c>
    </row>
    <row r="18" spans="1:5" ht="28.8" x14ac:dyDescent="0.55000000000000004">
      <c r="A18" s="57">
        <v>15</v>
      </c>
      <c r="B18" s="22">
        <v>2</v>
      </c>
      <c r="C18" s="29" t="s">
        <v>38</v>
      </c>
      <c r="D18" s="24" t="s">
        <v>26</v>
      </c>
      <c r="E18" s="28">
        <v>11635</v>
      </c>
    </row>
    <row r="19" spans="1:5" ht="28.8" x14ac:dyDescent="0.55000000000000004">
      <c r="A19" s="57">
        <v>16</v>
      </c>
      <c r="B19" s="22">
        <v>8</v>
      </c>
      <c r="C19" s="29" t="s">
        <v>39</v>
      </c>
      <c r="D19" s="24" t="s">
        <v>26</v>
      </c>
      <c r="E19" s="28">
        <v>11520</v>
      </c>
    </row>
    <row r="20" spans="1:5" ht="28.8" x14ac:dyDescent="0.55000000000000004">
      <c r="A20" s="57">
        <v>17</v>
      </c>
      <c r="B20" s="22">
        <v>50</v>
      </c>
      <c r="C20" s="29" t="s">
        <v>43</v>
      </c>
      <c r="D20" s="24" t="s">
        <v>26</v>
      </c>
      <c r="E20" s="28">
        <v>9593</v>
      </c>
    </row>
    <row r="21" spans="1:5" ht="28.8" x14ac:dyDescent="0.55000000000000004">
      <c r="A21" s="57">
        <v>18</v>
      </c>
      <c r="B21" s="12">
        <v>160</v>
      </c>
      <c r="C21" s="13" t="s">
        <v>19</v>
      </c>
      <c r="D21" s="14" t="s">
        <v>20</v>
      </c>
      <c r="E21" s="19">
        <v>8193</v>
      </c>
    </row>
    <row r="22" spans="1:5" ht="28.8" x14ac:dyDescent="0.55000000000000004">
      <c r="A22" s="57">
        <v>19</v>
      </c>
      <c r="B22" s="22">
        <v>166</v>
      </c>
      <c r="C22" s="29" t="s">
        <v>64</v>
      </c>
      <c r="D22" s="24" t="s">
        <v>65</v>
      </c>
      <c r="E22" s="28">
        <v>7042</v>
      </c>
    </row>
    <row r="23" spans="1:5" ht="28.8" x14ac:dyDescent="0.55000000000000004">
      <c r="A23" s="57">
        <v>20</v>
      </c>
      <c r="B23" s="22">
        <v>56</v>
      </c>
      <c r="C23" s="29" t="s">
        <v>31</v>
      </c>
      <c r="D23" s="24" t="s">
        <v>26</v>
      </c>
      <c r="E23" s="28">
        <v>6235</v>
      </c>
    </row>
    <row r="24" spans="1:5" ht="28.8" x14ac:dyDescent="0.55000000000000004">
      <c r="A24" s="57">
        <v>21</v>
      </c>
      <c r="B24" s="22">
        <v>167</v>
      </c>
      <c r="C24" s="29" t="s">
        <v>66</v>
      </c>
      <c r="D24" s="24" t="s">
        <v>67</v>
      </c>
      <c r="E24" s="28">
        <v>4388</v>
      </c>
    </row>
    <row r="25" spans="1:5" ht="28.8" x14ac:dyDescent="0.55000000000000004">
      <c r="A25" s="57">
        <v>22</v>
      </c>
      <c r="B25" s="22">
        <v>22</v>
      </c>
      <c r="C25" s="29" t="s">
        <v>25</v>
      </c>
      <c r="D25" s="24" t="s">
        <v>26</v>
      </c>
      <c r="E25" s="28">
        <v>0</v>
      </c>
    </row>
    <row r="26" spans="1:5" ht="28.8" x14ac:dyDescent="0.55000000000000004">
      <c r="A26" s="57">
        <v>23</v>
      </c>
      <c r="B26" s="22">
        <v>163</v>
      </c>
      <c r="C26" s="29" t="s">
        <v>54</v>
      </c>
      <c r="D26" s="24" t="s">
        <v>55</v>
      </c>
      <c r="E26" s="28">
        <v>0</v>
      </c>
    </row>
    <row r="27" spans="1:5" ht="28.8" x14ac:dyDescent="0.55000000000000004">
      <c r="A27" s="57">
        <v>24</v>
      </c>
      <c r="B27" s="22">
        <v>40</v>
      </c>
      <c r="C27" s="29" t="s">
        <v>68</v>
      </c>
      <c r="D27" s="24" t="s">
        <v>69</v>
      </c>
      <c r="E27" s="28">
        <v>0</v>
      </c>
    </row>
    <row r="28" spans="1:5" ht="28.8" x14ac:dyDescent="0.55000000000000004">
      <c r="A28" s="57">
        <v>25</v>
      </c>
      <c r="B28" s="22">
        <v>168</v>
      </c>
      <c r="C28" s="29" t="s">
        <v>71</v>
      </c>
      <c r="D28" s="24" t="s">
        <v>23</v>
      </c>
      <c r="E28" s="28">
        <v>0</v>
      </c>
    </row>
    <row r="29" spans="1:5" ht="28.8" x14ac:dyDescent="0.55000000000000004">
      <c r="A29" s="57">
        <v>26</v>
      </c>
      <c r="B29" s="22"/>
      <c r="C29" s="29"/>
      <c r="D29" s="24"/>
      <c r="E29" s="28"/>
    </row>
    <row r="30" spans="1:5" ht="28.8" x14ac:dyDescent="0.55000000000000004">
      <c r="A30" s="57">
        <v>27</v>
      </c>
      <c r="B30" s="22"/>
      <c r="C30" s="29"/>
      <c r="D30" s="24"/>
      <c r="E30" s="28"/>
    </row>
    <row r="31" spans="1:5" ht="28.8" x14ac:dyDescent="0.55000000000000004">
      <c r="A31" s="57">
        <v>28</v>
      </c>
      <c r="B31" s="22"/>
      <c r="C31" s="29"/>
      <c r="D31" s="24"/>
      <c r="E31" s="28"/>
    </row>
    <row r="32" spans="1:5" ht="28.8" x14ac:dyDescent="0.55000000000000004">
      <c r="A32" s="57">
        <v>29</v>
      </c>
      <c r="B32" s="22"/>
      <c r="C32" s="29"/>
      <c r="D32" s="24"/>
      <c r="E32" s="28"/>
    </row>
    <row r="33" spans="1:5" ht="28.8" x14ac:dyDescent="0.55000000000000004">
      <c r="A33" s="57">
        <v>30</v>
      </c>
      <c r="B33" s="22"/>
      <c r="C33" s="29"/>
      <c r="D33" s="24"/>
      <c r="E33" s="28"/>
    </row>
    <row r="34" spans="1:5" ht="28.8" x14ac:dyDescent="0.55000000000000004">
      <c r="A34" s="57">
        <v>31</v>
      </c>
      <c r="B34" s="22"/>
      <c r="C34" s="29"/>
      <c r="D34" s="24"/>
      <c r="E34" s="28"/>
    </row>
    <row r="35" spans="1:5" ht="28.8" x14ac:dyDescent="0.55000000000000004">
      <c r="A35" s="57">
        <v>32</v>
      </c>
      <c r="B35" s="22"/>
      <c r="C35" s="29"/>
      <c r="D35" s="24"/>
      <c r="E35" s="28"/>
    </row>
    <row r="36" spans="1:5" ht="28.8" x14ac:dyDescent="0.55000000000000004">
      <c r="A36" s="57">
        <v>33</v>
      </c>
      <c r="B36" s="22"/>
      <c r="C36" s="29"/>
      <c r="D36" s="24"/>
      <c r="E36" s="28"/>
    </row>
    <row r="37" spans="1:5" ht="28.8" x14ac:dyDescent="0.55000000000000004">
      <c r="A37" s="57">
        <v>34</v>
      </c>
      <c r="B37" s="22"/>
      <c r="C37" s="29"/>
      <c r="D37" s="24"/>
      <c r="E37" s="28"/>
    </row>
    <row r="38" spans="1:5" ht="28.8" x14ac:dyDescent="0.55000000000000004">
      <c r="A38" s="57">
        <v>35</v>
      </c>
      <c r="B38" s="22"/>
      <c r="C38" s="29"/>
      <c r="D38" s="24"/>
      <c r="E38" s="28"/>
    </row>
    <row r="39" spans="1:5" ht="28.8" x14ac:dyDescent="0.55000000000000004">
      <c r="A39" s="57">
        <v>36</v>
      </c>
      <c r="B39" s="22"/>
      <c r="C39" s="29"/>
      <c r="D39" s="24"/>
      <c r="E39" s="28"/>
    </row>
    <row r="40" spans="1:5" ht="28.8" x14ac:dyDescent="0.55000000000000004">
      <c r="A40" s="57">
        <v>37</v>
      </c>
      <c r="B40" s="22"/>
      <c r="C40" s="29"/>
      <c r="D40" s="24"/>
      <c r="E40" s="28"/>
    </row>
    <row r="41" spans="1:5" ht="28.8" x14ac:dyDescent="0.55000000000000004">
      <c r="A41" s="57">
        <v>38</v>
      </c>
      <c r="B41" s="22"/>
      <c r="C41" s="29"/>
      <c r="D41" s="24"/>
      <c r="E41" s="28"/>
    </row>
    <row r="42" spans="1:5" ht="28.8" x14ac:dyDescent="0.55000000000000004">
      <c r="A42" s="57">
        <v>39</v>
      </c>
      <c r="B42" s="22"/>
      <c r="C42" s="29"/>
      <c r="D42" s="24"/>
      <c r="E42" s="28"/>
    </row>
    <row r="43" spans="1:5" ht="28.8" x14ac:dyDescent="0.55000000000000004">
      <c r="A43" s="57">
        <v>40</v>
      </c>
      <c r="B43" s="22"/>
      <c r="C43" s="29"/>
      <c r="D43" s="24"/>
      <c r="E43" s="28"/>
    </row>
    <row r="44" spans="1:5" ht="28.8" x14ac:dyDescent="0.55000000000000004">
      <c r="A44" s="57">
        <v>41</v>
      </c>
      <c r="B44" s="22"/>
      <c r="C44" s="29"/>
      <c r="D44" s="24"/>
      <c r="E44" s="28"/>
    </row>
    <row r="45" spans="1:5" ht="28.8" x14ac:dyDescent="0.55000000000000004">
      <c r="A45" s="57">
        <v>42</v>
      </c>
      <c r="B45" s="22"/>
      <c r="C45" s="29"/>
      <c r="D45" s="24"/>
      <c r="E45" s="28"/>
    </row>
    <row r="46" spans="1:5" ht="28.8" x14ac:dyDescent="0.55000000000000004">
      <c r="A46" s="57">
        <v>43</v>
      </c>
      <c r="B46" s="22"/>
      <c r="C46" s="29"/>
      <c r="D46" s="24"/>
      <c r="E46" s="28"/>
    </row>
    <row r="47" spans="1:5" ht="28.8" x14ac:dyDescent="0.55000000000000004">
      <c r="A47" s="57">
        <v>44</v>
      </c>
      <c r="B47" s="22"/>
      <c r="C47" s="29"/>
      <c r="D47" s="24"/>
      <c r="E47" s="28"/>
    </row>
    <row r="48" spans="1:5" ht="28.8" x14ac:dyDescent="0.55000000000000004">
      <c r="A48" s="57">
        <v>45</v>
      </c>
      <c r="B48" s="22"/>
      <c r="C48" s="29"/>
      <c r="D48" s="24"/>
      <c r="E48" s="28"/>
    </row>
    <row r="49" spans="1:5" ht="28.8" x14ac:dyDescent="0.55000000000000004">
      <c r="A49" s="57">
        <v>46</v>
      </c>
      <c r="B49" s="22"/>
      <c r="C49" s="29"/>
      <c r="D49" s="24"/>
      <c r="E49" s="28"/>
    </row>
    <row r="50" spans="1:5" ht="28.8" x14ac:dyDescent="0.55000000000000004">
      <c r="A50" s="57">
        <v>47</v>
      </c>
      <c r="B50" s="22"/>
      <c r="C50" s="29"/>
      <c r="D50" s="24"/>
      <c r="E50" s="28"/>
    </row>
    <row r="51" spans="1:5" ht="28.8" x14ac:dyDescent="0.55000000000000004">
      <c r="A51" s="57">
        <v>48</v>
      </c>
      <c r="B51" s="22"/>
      <c r="C51" s="29"/>
      <c r="D51" s="24"/>
      <c r="E51" s="28"/>
    </row>
    <row r="52" spans="1:5" ht="28.8" x14ac:dyDescent="0.55000000000000004">
      <c r="A52" s="57">
        <v>49</v>
      </c>
      <c r="B52" s="22"/>
      <c r="C52" s="29"/>
      <c r="D52" s="24"/>
      <c r="E52" s="28"/>
    </row>
    <row r="53" spans="1:5" ht="28.8" x14ac:dyDescent="0.55000000000000004">
      <c r="A53" s="57">
        <v>50</v>
      </c>
      <c r="B53" s="22"/>
      <c r="C53" s="29"/>
      <c r="D53" s="24"/>
      <c r="E53" s="28"/>
    </row>
    <row r="54" spans="1:5" ht="28.8" x14ac:dyDescent="0.55000000000000004">
      <c r="A54" s="57">
        <v>51</v>
      </c>
      <c r="B54" s="22"/>
      <c r="C54" s="29"/>
      <c r="D54" s="24"/>
      <c r="E54" s="28"/>
    </row>
    <row r="55" spans="1:5" ht="28.8" x14ac:dyDescent="0.55000000000000004">
      <c r="A55" s="57">
        <v>52</v>
      </c>
      <c r="B55" s="22"/>
      <c r="C55" s="29"/>
      <c r="D55" s="24"/>
      <c r="E55" s="28"/>
    </row>
    <row r="56" spans="1:5" ht="28.8" x14ac:dyDescent="0.55000000000000004">
      <c r="A56" s="57">
        <v>53</v>
      </c>
      <c r="B56" s="22"/>
      <c r="C56" s="29"/>
      <c r="D56" s="24"/>
      <c r="E56" s="28"/>
    </row>
    <row r="57" spans="1:5" ht="28.8" x14ac:dyDescent="0.55000000000000004">
      <c r="A57" s="57">
        <v>54</v>
      </c>
      <c r="B57" s="22"/>
      <c r="C57" s="29"/>
      <c r="D57" s="24"/>
      <c r="E57" s="28"/>
    </row>
    <row r="58" spans="1:5" ht="28.8" x14ac:dyDescent="0.55000000000000004">
      <c r="A58" s="57">
        <v>55</v>
      </c>
      <c r="B58" s="22"/>
      <c r="C58" s="29"/>
      <c r="D58" s="24"/>
      <c r="E58" s="28"/>
    </row>
    <row r="59" spans="1:5" ht="28.8" x14ac:dyDescent="0.55000000000000004">
      <c r="A59" s="57">
        <v>56</v>
      </c>
      <c r="B59" s="22"/>
      <c r="C59" s="29"/>
      <c r="D59" s="24"/>
      <c r="E59" s="28"/>
    </row>
    <row r="60" spans="1:5" ht="28.8" x14ac:dyDescent="0.55000000000000004">
      <c r="A60" s="57">
        <v>57</v>
      </c>
      <c r="B60" s="22"/>
      <c r="C60" s="29"/>
      <c r="D60" s="24"/>
      <c r="E60" s="28"/>
    </row>
    <row r="61" spans="1:5" ht="28.8" x14ac:dyDescent="0.55000000000000004">
      <c r="A61" s="57">
        <v>58</v>
      </c>
      <c r="B61" s="22"/>
      <c r="C61" s="29"/>
      <c r="D61" s="24"/>
      <c r="E61" s="28"/>
    </row>
    <row r="62" spans="1:5" ht="28.8" x14ac:dyDescent="0.55000000000000004">
      <c r="A62" s="57">
        <v>59</v>
      </c>
      <c r="B62" s="22"/>
      <c r="C62" s="29"/>
      <c r="D62" s="24"/>
      <c r="E62" s="28"/>
    </row>
    <row r="63" spans="1:5" ht="28.8" x14ac:dyDescent="0.55000000000000004">
      <c r="A63" s="57">
        <v>60</v>
      </c>
      <c r="B63" s="22"/>
      <c r="C63" s="29"/>
      <c r="D63" s="24"/>
      <c r="E63" s="28"/>
    </row>
    <row r="64" spans="1:5" ht="28.8" x14ac:dyDescent="0.55000000000000004">
      <c r="A64" s="57">
        <v>61</v>
      </c>
      <c r="B64" s="22"/>
      <c r="C64" s="29"/>
      <c r="D64" s="24"/>
      <c r="E64" s="28"/>
    </row>
    <row r="65" spans="1:5" ht="28.8" x14ac:dyDescent="0.55000000000000004">
      <c r="A65" s="57">
        <v>62</v>
      </c>
      <c r="B65" s="22"/>
      <c r="C65" s="29"/>
      <c r="D65" s="24"/>
      <c r="E65" s="28"/>
    </row>
    <row r="66" spans="1:5" ht="28.8" x14ac:dyDescent="0.55000000000000004">
      <c r="A66" s="57">
        <v>63</v>
      </c>
      <c r="B66" s="22"/>
      <c r="C66" s="29"/>
      <c r="D66" s="24"/>
      <c r="E66" s="28"/>
    </row>
    <row r="67" spans="1:5" ht="28.8" x14ac:dyDescent="0.55000000000000004">
      <c r="A67" s="57">
        <v>64</v>
      </c>
      <c r="B67" s="22"/>
      <c r="C67" s="29"/>
      <c r="D67" s="24"/>
      <c r="E67" s="28"/>
    </row>
    <row r="68" spans="1:5" ht="28.8" x14ac:dyDescent="0.55000000000000004">
      <c r="A68" s="57">
        <v>65</v>
      </c>
      <c r="B68" s="22"/>
      <c r="C68" s="29"/>
      <c r="D68" s="24"/>
      <c r="E68" s="28"/>
    </row>
    <row r="69" spans="1:5" ht="28.8" x14ac:dyDescent="0.55000000000000004">
      <c r="A69" s="57">
        <v>66</v>
      </c>
      <c r="B69" s="22"/>
      <c r="C69" s="29"/>
      <c r="D69" s="24"/>
      <c r="E69" s="28"/>
    </row>
    <row r="70" spans="1:5" ht="28.8" x14ac:dyDescent="0.55000000000000004">
      <c r="A70" s="57">
        <v>67</v>
      </c>
      <c r="B70" s="22"/>
      <c r="C70" s="29"/>
      <c r="D70" s="24"/>
      <c r="E70" s="28"/>
    </row>
    <row r="71" spans="1:5" ht="28.8" x14ac:dyDescent="0.55000000000000004">
      <c r="A71" s="57">
        <v>68</v>
      </c>
      <c r="B71" s="22"/>
      <c r="C71" s="29"/>
      <c r="D71" s="24"/>
      <c r="E71" s="28"/>
    </row>
    <row r="72" spans="1:5" ht="28.8" x14ac:dyDescent="0.55000000000000004">
      <c r="A72" s="57">
        <v>69</v>
      </c>
      <c r="B72" s="22"/>
      <c r="C72" s="29"/>
      <c r="D72" s="24"/>
      <c r="E72" s="28"/>
    </row>
    <row r="73" spans="1:5" ht="28.8" x14ac:dyDescent="0.55000000000000004">
      <c r="A73" s="57">
        <v>70</v>
      </c>
      <c r="B73" s="22"/>
      <c r="C73" s="29"/>
      <c r="D73" s="24"/>
      <c r="E73" s="28"/>
    </row>
    <row r="74" spans="1:5" ht="28.8" x14ac:dyDescent="0.55000000000000004">
      <c r="A74" s="57">
        <v>71</v>
      </c>
      <c r="B74" s="22"/>
      <c r="C74" s="29"/>
      <c r="D74" s="24"/>
      <c r="E74" s="28"/>
    </row>
    <row r="75" spans="1:5" ht="28.8" x14ac:dyDescent="0.55000000000000004">
      <c r="A75" s="57">
        <v>72</v>
      </c>
      <c r="B75" s="22"/>
      <c r="C75" s="29"/>
      <c r="D75" s="24"/>
      <c r="E75" s="28"/>
    </row>
    <row r="76" spans="1:5" ht="28.8" x14ac:dyDescent="0.55000000000000004">
      <c r="A76" s="57">
        <v>73</v>
      </c>
      <c r="B76" s="22"/>
      <c r="C76" s="29"/>
      <c r="D76" s="24"/>
      <c r="E76" s="28"/>
    </row>
    <row r="77" spans="1:5" ht="28.8" x14ac:dyDescent="0.55000000000000004">
      <c r="A77" s="57">
        <v>74</v>
      </c>
      <c r="B77" s="22"/>
      <c r="C77" s="29"/>
      <c r="D77" s="24"/>
      <c r="E77" s="28"/>
    </row>
    <row r="78" spans="1:5" ht="28.8" x14ac:dyDescent="0.55000000000000004">
      <c r="A78" s="57">
        <v>75</v>
      </c>
      <c r="B78" s="22"/>
      <c r="C78" s="29"/>
      <c r="D78" s="24"/>
      <c r="E78" s="28"/>
    </row>
    <row r="79" spans="1:5" ht="28.8" x14ac:dyDescent="0.55000000000000004">
      <c r="A79" s="57">
        <v>76</v>
      </c>
      <c r="B79" s="22"/>
      <c r="C79" s="29"/>
      <c r="D79" s="24"/>
      <c r="E79" s="28"/>
    </row>
    <row r="80" spans="1:5" ht="28.8" x14ac:dyDescent="0.55000000000000004">
      <c r="A80" s="57">
        <v>77</v>
      </c>
      <c r="B80" s="22"/>
      <c r="C80" s="29"/>
      <c r="D80" s="24"/>
      <c r="E80" s="28"/>
    </row>
    <row r="81" spans="1:5" ht="28.8" x14ac:dyDescent="0.55000000000000004">
      <c r="A81" s="57">
        <v>78</v>
      </c>
      <c r="B81" s="22"/>
      <c r="C81" s="29"/>
      <c r="D81" s="24"/>
      <c r="E81" s="28"/>
    </row>
    <row r="82" spans="1:5" ht="28.8" x14ac:dyDescent="0.55000000000000004">
      <c r="A82" s="57">
        <v>79</v>
      </c>
      <c r="B82" s="22"/>
      <c r="C82" s="29"/>
      <c r="D82" s="24"/>
      <c r="E82" s="28"/>
    </row>
    <row r="83" spans="1:5" ht="28.8" x14ac:dyDescent="0.55000000000000004">
      <c r="A83" s="57">
        <v>80</v>
      </c>
      <c r="B83" s="22"/>
      <c r="C83" s="29"/>
      <c r="D83" s="24"/>
      <c r="E83" s="28"/>
    </row>
    <row r="84" spans="1:5" ht="28.8" x14ac:dyDescent="0.55000000000000004">
      <c r="A84" s="57">
        <v>81</v>
      </c>
      <c r="B84" s="22"/>
      <c r="C84" s="29"/>
      <c r="D84" s="24"/>
      <c r="E84" s="28"/>
    </row>
    <row r="85" spans="1:5" ht="28.8" x14ac:dyDescent="0.55000000000000004">
      <c r="A85" s="57">
        <v>82</v>
      </c>
      <c r="B85" s="22"/>
      <c r="C85" s="29"/>
      <c r="D85" s="24"/>
      <c r="E85" s="28"/>
    </row>
    <row r="86" spans="1:5" ht="28.8" x14ac:dyDescent="0.55000000000000004">
      <c r="A86" s="57">
        <v>83</v>
      </c>
      <c r="B86" s="22"/>
      <c r="C86" s="29"/>
      <c r="D86" s="24"/>
      <c r="E86" s="28"/>
    </row>
    <row r="87" spans="1:5" ht="28.8" x14ac:dyDescent="0.55000000000000004">
      <c r="A87" s="57">
        <v>84</v>
      </c>
      <c r="B87" s="22"/>
      <c r="C87" s="29"/>
      <c r="D87" s="24"/>
      <c r="E87" s="28"/>
    </row>
    <row r="88" spans="1:5" ht="28.8" x14ac:dyDescent="0.55000000000000004">
      <c r="A88" s="57">
        <v>85</v>
      </c>
      <c r="B88" s="22"/>
      <c r="C88" s="29"/>
      <c r="D88" s="24"/>
      <c r="E88" s="28"/>
    </row>
    <row r="89" spans="1:5" ht="28.8" x14ac:dyDescent="0.55000000000000004">
      <c r="A89" s="57">
        <v>86</v>
      </c>
      <c r="B89" s="22"/>
      <c r="C89" s="29"/>
      <c r="D89" s="24"/>
      <c r="E89" s="28"/>
    </row>
    <row r="90" spans="1:5" ht="28.8" x14ac:dyDescent="0.55000000000000004">
      <c r="A90" s="57">
        <v>87</v>
      </c>
      <c r="B90" s="22"/>
      <c r="C90" s="29"/>
      <c r="D90" s="24"/>
      <c r="E90" s="28"/>
    </row>
    <row r="91" spans="1:5" ht="28.8" x14ac:dyDescent="0.55000000000000004">
      <c r="A91" s="57">
        <v>88</v>
      </c>
      <c r="B91" s="22"/>
      <c r="C91" s="29"/>
      <c r="D91" s="24"/>
      <c r="E91" s="28"/>
    </row>
    <row r="92" spans="1:5" ht="28.8" x14ac:dyDescent="0.55000000000000004">
      <c r="A92" s="57">
        <v>89</v>
      </c>
      <c r="B92" s="22"/>
      <c r="C92" s="29"/>
      <c r="D92" s="24"/>
      <c r="E92" s="28"/>
    </row>
    <row r="93" spans="1:5" ht="28.8" x14ac:dyDescent="0.55000000000000004">
      <c r="A93" s="57">
        <v>90</v>
      </c>
      <c r="B93" s="22"/>
      <c r="C93" s="29"/>
      <c r="D93" s="24"/>
      <c r="E93" s="28"/>
    </row>
    <row r="94" spans="1:5" ht="28.8" x14ac:dyDescent="0.55000000000000004">
      <c r="A94" s="57">
        <v>91</v>
      </c>
      <c r="B94" s="22"/>
      <c r="C94" s="29"/>
      <c r="D94" s="24"/>
      <c r="E94" s="28"/>
    </row>
    <row r="95" spans="1:5" ht="17.399999999999999" x14ac:dyDescent="0.3">
      <c r="A95" s="59"/>
      <c r="B95" s="60"/>
      <c r="C95" s="60"/>
      <c r="D95" s="60"/>
      <c r="E95" s="60"/>
    </row>
  </sheetData>
  <conditionalFormatting sqref="B4:D94">
    <cfRule type="expression" dxfId="2" priority="2">
      <formula>ISEVEN(ROW())</formula>
    </cfRule>
  </conditionalFormatting>
  <conditionalFormatting sqref="A4:A94">
    <cfRule type="expression" dxfId="1" priority="3">
      <formula>ISEVEN(ROW())</formula>
    </cfRule>
    <cfRule type="expression" dxfId="0" priority="4">
      <formula>ISODD(ROW())</formula>
    </cfRule>
  </conditionalFormatting>
  <pageMargins left="0.196527777777778" right="0.196527777777778" top="0.196527777777778" bottom="0.196527777777778" header="0.51180555555555496" footer="0.51180555555555496"/>
  <pageSetup paperSize="9" firstPageNumber="0" orientation="landscape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627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9</vt:i4>
      </vt:variant>
    </vt:vector>
  </HeadingPairs>
  <TitlesOfParts>
    <vt:vector size="11" baseType="lpstr">
      <vt:lpstr>Saalistaulukko</vt:lpstr>
      <vt:lpstr>Tuloslista</vt:lpstr>
      <vt:lpstr>Saalistaulukko!_Suodatintietokanta</vt:lpstr>
      <vt:lpstr>KERROIN_AHVEN_YLI_KG</vt:lpstr>
      <vt:lpstr>KERROIN_HAUKI</vt:lpstr>
      <vt:lpstr>KERROIN_HAUKI_YLI</vt:lpstr>
      <vt:lpstr>KERROIN_KOKONAISKERROIN</vt:lpstr>
      <vt:lpstr>KERROIN_KUHA_JA_AHVEN</vt:lpstr>
      <vt:lpstr>KERROIN_KUHA_YLI</vt:lpstr>
      <vt:lpstr>KERROIN_LOHIKALA</vt:lpstr>
      <vt:lpstr>KERROIN_MUUT_KALAT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jansk</cp:lastModifiedBy>
  <cp:revision>52</cp:revision>
  <cp:lastPrinted>2017-06-16T11:22:30Z</cp:lastPrinted>
  <dcterms:created xsi:type="dcterms:W3CDTF">2009-06-08T19:37:17Z</dcterms:created>
  <dcterms:modified xsi:type="dcterms:W3CDTF">2018-09-15T17:27:39Z</dcterms:modified>
  <dc:language>fi-FI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